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wright\Downloads\"/>
    </mc:Choice>
  </mc:AlternateContent>
  <xr:revisionPtr revIDLastSave="0" documentId="13_ncr:1_{17B55526-1731-42B0-93F3-83C3BF1EE4AB}" xr6:coauthVersionLast="47" xr6:coauthVersionMax="47" xr10:uidLastSave="{00000000-0000-0000-0000-000000000000}"/>
  <bookViews>
    <workbookView xWindow="22944" yWindow="0" windowWidth="23232" windowHeight="25296" tabRatio="738" xr2:uid="{FFB4FAC8-E787-40CF-BDE4-FE309FFEF405}"/>
  </bookViews>
  <sheets>
    <sheet name="Cover Sheet" sheetId="1" r:id="rId1"/>
    <sheet name="Explanatory Notes" sheetId="2" r:id="rId2"/>
    <sheet name="Asset List" sheetId="3" r:id="rId3"/>
    <sheet name="Distribution System Assets" sheetId="4" r:id="rId4"/>
    <sheet name="Abandonments" sheetId="6" r:id="rId5"/>
    <sheet name="Summary Sheet" sheetId="7" r:id="rId6"/>
    <sheet name="Command Sheet" sheetId="5" state="hidden" r:id="rId7"/>
  </sheets>
  <definedNames>
    <definedName name="_xlnm.Print_Area" localSheetId="2">'Asset List'!$A:$J</definedName>
    <definedName name="_xlnm.Print_Area" localSheetId="0">'Cover Sheet'!$B:$L</definedName>
    <definedName name="_xlnm.Print_Area" localSheetId="1">'Explanatory Notes'!$B$1:$J$26</definedName>
    <definedName name="_xlnm.Print_Area" localSheetId="5">'Summary Sheet'!$B:$M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 l="1"/>
  <c r="L31" i="7" l="1"/>
  <c r="K31" i="7"/>
  <c r="L30" i="7"/>
  <c r="K30" i="7"/>
  <c r="L29" i="7"/>
  <c r="K29" i="7"/>
  <c r="L28" i="7"/>
  <c r="L27" i="7"/>
  <c r="L26" i="7"/>
  <c r="K27" i="7"/>
  <c r="K26" i="7"/>
  <c r="K28" i="7"/>
  <c r="L25" i="7"/>
  <c r="K25" i="7"/>
  <c r="L24" i="7"/>
  <c r="K24" i="7"/>
  <c r="L23" i="7"/>
  <c r="L22" i="7"/>
  <c r="L21" i="7"/>
  <c r="K23" i="7"/>
  <c r="K22" i="7"/>
  <c r="K21" i="7"/>
  <c r="L20" i="7"/>
  <c r="L19" i="7"/>
  <c r="L18" i="7"/>
  <c r="K19" i="7"/>
  <c r="K18" i="7"/>
  <c r="K20" i="7"/>
  <c r="L17" i="7"/>
  <c r="L16" i="7"/>
  <c r="L15" i="7"/>
  <c r="K17" i="7"/>
  <c r="K16" i="7"/>
  <c r="K15" i="7"/>
  <c r="F36" i="7"/>
  <c r="F35" i="7"/>
  <c r="E36" i="7"/>
  <c r="E35" i="7"/>
  <c r="F34" i="7"/>
  <c r="E34" i="7"/>
  <c r="F33" i="7"/>
  <c r="E33" i="7"/>
  <c r="F32" i="7"/>
  <c r="E32" i="7"/>
  <c r="F31" i="7"/>
  <c r="E31" i="7"/>
  <c r="F30" i="7"/>
  <c r="E30" i="7"/>
  <c r="F29" i="7"/>
  <c r="E29" i="7"/>
  <c r="F28" i="7"/>
  <c r="E28" i="7"/>
  <c r="F27" i="7"/>
  <c r="E27" i="7"/>
  <c r="F26" i="7"/>
  <c r="E26" i="7"/>
  <c r="F25" i="7"/>
  <c r="E25" i="7"/>
  <c r="F24" i="7"/>
  <c r="E24" i="7"/>
  <c r="F23" i="7"/>
  <c r="E23" i="7"/>
  <c r="F22" i="7"/>
  <c r="F21" i="7"/>
  <c r="F20" i="7"/>
  <c r="F19" i="7"/>
  <c r="E22" i="7"/>
  <c r="F18" i="7"/>
  <c r="F17" i="7"/>
  <c r="F16" i="7"/>
  <c r="F15" i="7"/>
  <c r="E21" i="7"/>
  <c r="E20" i="7"/>
  <c r="E19" i="7"/>
  <c r="E18" i="7"/>
  <c r="E17" i="7"/>
  <c r="E16" i="7"/>
  <c r="E15" i="7"/>
  <c r="K137" i="6"/>
  <c r="J137" i="6"/>
  <c r="L136" i="6"/>
  <c r="L135" i="6"/>
  <c r="L134" i="6"/>
  <c r="K131" i="6"/>
  <c r="J131" i="6"/>
  <c r="L130" i="6"/>
  <c r="L123" i="6"/>
  <c r="L121" i="6"/>
  <c r="K118" i="6"/>
  <c r="J118" i="6"/>
  <c r="L117" i="6"/>
  <c r="L116" i="6"/>
  <c r="L115" i="6"/>
  <c r="K112" i="6"/>
  <c r="J112" i="6"/>
  <c r="L111" i="6"/>
  <c r="L110" i="6"/>
  <c r="L109" i="6"/>
  <c r="K106" i="6"/>
  <c r="J106" i="6"/>
  <c r="L105" i="6"/>
  <c r="L104" i="6"/>
  <c r="L103" i="6"/>
  <c r="K100" i="6"/>
  <c r="J100" i="6"/>
  <c r="L99" i="6"/>
  <c r="L98" i="6"/>
  <c r="L97" i="6"/>
  <c r="K94" i="6"/>
  <c r="J94" i="6"/>
  <c r="L93" i="6"/>
  <c r="L92" i="6"/>
  <c r="L91" i="6"/>
  <c r="K88" i="6"/>
  <c r="J88" i="6"/>
  <c r="L87" i="6"/>
  <c r="L86" i="6"/>
  <c r="L85" i="6"/>
  <c r="K82" i="6"/>
  <c r="J82" i="6"/>
  <c r="L81" i="6"/>
  <c r="L80" i="6"/>
  <c r="L79" i="6"/>
  <c r="K76" i="6"/>
  <c r="J76" i="6"/>
  <c r="L75" i="6"/>
  <c r="L74" i="6"/>
  <c r="L73" i="6"/>
  <c r="K70" i="6"/>
  <c r="J70" i="6"/>
  <c r="L69" i="6"/>
  <c r="L68" i="6"/>
  <c r="L67" i="6"/>
  <c r="K64" i="6"/>
  <c r="J64" i="6"/>
  <c r="L63" i="6"/>
  <c r="L62" i="6"/>
  <c r="L61" i="6"/>
  <c r="K58" i="6"/>
  <c r="J58" i="6"/>
  <c r="L57" i="6"/>
  <c r="L56" i="6"/>
  <c r="L55" i="6"/>
  <c r="K52" i="6"/>
  <c r="J52" i="6"/>
  <c r="L51" i="6"/>
  <c r="L50" i="6"/>
  <c r="L49" i="6"/>
  <c r="K46" i="6"/>
  <c r="J46" i="6"/>
  <c r="L45" i="6"/>
  <c r="L44" i="6"/>
  <c r="L43" i="6"/>
  <c r="K40" i="6"/>
  <c r="J40" i="6"/>
  <c r="L39" i="6"/>
  <c r="L38" i="6"/>
  <c r="L37" i="6"/>
  <c r="K34" i="6"/>
  <c r="J34" i="6"/>
  <c r="L33" i="6"/>
  <c r="L32" i="6"/>
  <c r="L31" i="6"/>
  <c r="K28" i="6"/>
  <c r="J28" i="6"/>
  <c r="L27" i="6"/>
  <c r="L26" i="6"/>
  <c r="L25" i="6"/>
  <c r="L28" i="6" s="1"/>
  <c r="K22" i="6"/>
  <c r="J22" i="6"/>
  <c r="L21" i="6"/>
  <c r="L20" i="6"/>
  <c r="L19" i="6"/>
  <c r="K137" i="4"/>
  <c r="J137" i="4"/>
  <c r="L136" i="4"/>
  <c r="L135" i="4"/>
  <c r="L134" i="4"/>
  <c r="K131" i="4"/>
  <c r="J131" i="4"/>
  <c r="L130" i="4"/>
  <c r="L123" i="4"/>
  <c r="L121" i="4"/>
  <c r="K118" i="4"/>
  <c r="J118" i="4"/>
  <c r="L117" i="4"/>
  <c r="L116" i="4"/>
  <c r="L115" i="4"/>
  <c r="K112" i="4"/>
  <c r="J112" i="4"/>
  <c r="L111" i="4"/>
  <c r="L110" i="4"/>
  <c r="L109" i="4"/>
  <c r="K106" i="4"/>
  <c r="J106" i="4"/>
  <c r="L105" i="4"/>
  <c r="L104" i="4"/>
  <c r="L103" i="4"/>
  <c r="K100" i="4"/>
  <c r="J100" i="4"/>
  <c r="L99" i="4"/>
  <c r="L98" i="4"/>
  <c r="L97" i="4"/>
  <c r="K94" i="4"/>
  <c r="J94" i="4"/>
  <c r="L93" i="4"/>
  <c r="L92" i="4"/>
  <c r="L91" i="4"/>
  <c r="K88" i="4"/>
  <c r="J88" i="4"/>
  <c r="L87" i="4"/>
  <c r="L86" i="4"/>
  <c r="L85" i="4"/>
  <c r="K82" i="4"/>
  <c r="J82" i="4"/>
  <c r="L81" i="4"/>
  <c r="L80" i="4"/>
  <c r="L79" i="4"/>
  <c r="K76" i="4"/>
  <c r="J76" i="4"/>
  <c r="L75" i="4"/>
  <c r="L74" i="4"/>
  <c r="L73" i="4"/>
  <c r="K70" i="4"/>
  <c r="J70" i="4"/>
  <c r="L69" i="4"/>
  <c r="L68" i="4"/>
  <c r="L67" i="4"/>
  <c r="K64" i="4"/>
  <c r="J64" i="4"/>
  <c r="L63" i="4"/>
  <c r="L62" i="4"/>
  <c r="L61" i="4"/>
  <c r="K58" i="4"/>
  <c r="J58" i="4"/>
  <c r="L57" i="4"/>
  <c r="L56" i="4"/>
  <c r="L55" i="4"/>
  <c r="K52" i="4"/>
  <c r="J52" i="4"/>
  <c r="L51" i="4"/>
  <c r="L50" i="4"/>
  <c r="L49" i="4"/>
  <c r="K46" i="4"/>
  <c r="J46" i="4"/>
  <c r="L45" i="4"/>
  <c r="L44" i="4"/>
  <c r="L43" i="4"/>
  <c r="K40" i="4"/>
  <c r="J40" i="4"/>
  <c r="L39" i="4"/>
  <c r="L38" i="4"/>
  <c r="L37" i="4"/>
  <c r="K34" i="4"/>
  <c r="J34" i="4"/>
  <c r="L33" i="4"/>
  <c r="L32" i="4"/>
  <c r="L31" i="4"/>
  <c r="K28" i="4"/>
  <c r="J28" i="4"/>
  <c r="L27" i="4"/>
  <c r="L26" i="4"/>
  <c r="L25" i="4"/>
  <c r="K22" i="4"/>
  <c r="L19" i="4"/>
  <c r="L76" i="6" l="1"/>
  <c r="L88" i="6"/>
  <c r="L64" i="6"/>
  <c r="L52" i="6"/>
  <c r="L131" i="6"/>
  <c r="L112" i="6"/>
  <c r="L40" i="6"/>
  <c r="L46" i="6"/>
  <c r="L34" i="6"/>
  <c r="L100" i="6"/>
  <c r="L137" i="6"/>
  <c r="L118" i="6"/>
  <c r="K139" i="6"/>
  <c r="K140" i="6" s="1"/>
  <c r="L22" i="6"/>
  <c r="L106" i="6"/>
  <c r="L94" i="6"/>
  <c r="L82" i="6"/>
  <c r="L70" i="6"/>
  <c r="L58" i="6"/>
  <c r="L137" i="4"/>
  <c r="L70" i="4"/>
  <c r="L88" i="4"/>
  <c r="J35" i="7"/>
  <c r="L22" i="4"/>
  <c r="L94" i="4"/>
  <c r="L52" i="4"/>
  <c r="L131" i="4"/>
  <c r="L82" i="4"/>
  <c r="J34" i="7"/>
  <c r="L58" i="4"/>
  <c r="J36" i="7"/>
  <c r="J33" i="7"/>
  <c r="L46" i="4"/>
  <c r="L118" i="4"/>
  <c r="L28" i="4"/>
  <c r="L64" i="4"/>
  <c r="L40" i="4"/>
  <c r="L112" i="4"/>
  <c r="L100" i="4"/>
  <c r="K139" i="4"/>
  <c r="K140" i="4" s="1"/>
  <c r="L76" i="4"/>
  <c r="L34" i="4"/>
  <c r="L106" i="4"/>
</calcChain>
</file>

<file path=xl/sharedStrings.xml><?xml version="1.0" encoding="utf-8"?>
<sst xmlns="http://schemas.openxmlformats.org/spreadsheetml/2006/main" count="607" uniqueCount="165">
  <si>
    <t>As-built Quantities and Costs Report</t>
  </si>
  <si>
    <t>for Waste Water Infrastructure Installation</t>
  </si>
  <si>
    <t>for EPCOR Water Services, Inc.</t>
  </si>
  <si>
    <t>Servicing Agreement:</t>
  </si>
  <si>
    <t>EPCOR Project Number:</t>
  </si>
  <si>
    <t>Consultant:</t>
  </si>
  <si>
    <r>
      <t xml:space="preserve">Consultant </t>
    </r>
    <r>
      <rPr>
        <sz val="10"/>
        <rFont val="Arial"/>
        <family val="2"/>
      </rPr>
      <t>Project Number:</t>
    </r>
  </si>
  <si>
    <t>Contractor:</t>
  </si>
  <si>
    <t>Developer:</t>
  </si>
  <si>
    <t>Subdivision:</t>
  </si>
  <si>
    <t>Date:</t>
  </si>
  <si>
    <t>I,</t>
  </si>
  <si>
    <t>of the firm</t>
  </si>
  <si>
    <t>("Consulting Engineers") hereby certify that the following are an accurate representation of the assets installed or abandoned as part of the servicing agreement mentioned above.</t>
  </si>
  <si>
    <t>Asset Class</t>
  </si>
  <si>
    <t>Facility/Asset Name</t>
  </si>
  <si>
    <t>Asset Category Definition</t>
  </si>
  <si>
    <t>Waste Water As-built Quantities and Costs Report</t>
  </si>
  <si>
    <t>Catch Basin - STM</t>
  </si>
  <si>
    <t>Pipe - COM/STM - CB Lead</t>
  </si>
  <si>
    <t>Culvert - STM</t>
  </si>
  <si>
    <t>Forcemain - COM/STM/SAN</t>
  </si>
  <si>
    <t>Inlet/Outlet - STM</t>
  </si>
  <si>
    <t>Pipe - STM/SAN/COM - Liner</t>
  </si>
  <si>
    <t>Manhole - SAN/STM/COM</t>
  </si>
  <si>
    <t>Miscellaneous Structure - STM/SAN/COM</t>
  </si>
  <si>
    <t>Outfall - COM/STM</t>
  </si>
  <si>
    <t>Pipe - COM/SAN/STM - Concrete/Plastic/Other</t>
  </si>
  <si>
    <t>Pump/Lift Stn -COM/SAN/STM</t>
  </si>
  <si>
    <t>Pipe - STM/SAN - Serv. Conn.</t>
  </si>
  <si>
    <t>Storage Tank - COM/SAN/STM</t>
  </si>
  <si>
    <t>SWMF - STM</t>
  </si>
  <si>
    <t>Swale-STM</t>
  </si>
  <si>
    <t>Catch Basin</t>
  </si>
  <si>
    <t>Catch Basin Lead</t>
  </si>
  <si>
    <t>Culvert</t>
  </si>
  <si>
    <t>Forcemain</t>
  </si>
  <si>
    <t>Inlet/Outlet</t>
  </si>
  <si>
    <t>Liner</t>
  </si>
  <si>
    <t>Manhole</t>
  </si>
  <si>
    <t>Miscellaneous Structure</t>
  </si>
  <si>
    <t>Outfall</t>
  </si>
  <si>
    <t>Pipe</t>
  </si>
  <si>
    <t>Pump/Lift Station</t>
  </si>
  <si>
    <t>Service Connection</t>
  </si>
  <si>
    <t>Storage Tank</t>
  </si>
  <si>
    <t>Storm Water Lake/Pond/Wetland</t>
  </si>
  <si>
    <t>Swale</t>
  </si>
  <si>
    <t>Any size pipe that connects a catch basin to either a catch basin manhole, a manhole and/or any lateral or trunk pipe segment.</t>
  </si>
  <si>
    <t>Facilities that convey overland storm discharges to and from swales and ditches under roads, footpaths, etc.</t>
  </si>
  <si>
    <t>A pipe that conveys wastewater under pressure as a result of mechanical aid (pump stations) to a point of discharge at atmospheric pressure (gravity flowing pipe segment, manhole, etc).</t>
  </si>
  <si>
    <t>Drainage facilities through which storm water enters or exits storm water management lakes and ponds. It is the structure that is connected to the inlet or outlet pipe.</t>
  </si>
  <si>
    <t>A reinforcing insert that covers the entire inside surface area of the pipe and is used for pipe rehabilitation.</t>
  </si>
  <si>
    <t>A vertical structure connecting the ground level to an underground sewer, permitting access for inspection and maintenance. Manholes also provide venting to the sewer system and maintain even hydraulic flow between facilities.</t>
  </si>
  <si>
    <t>A drainage facility that conveys storm water into natural receiving water bodies (creeks, rivers and natural lakes).</t>
  </si>
  <si>
    <t>A shallow sloped channel for the conveyance of storm water.</t>
  </si>
  <si>
    <t>Facility/Asset</t>
  </si>
  <si>
    <t>Waste Type (SAN/STM/COM)</t>
  </si>
  <si>
    <t>Asset Description</t>
  </si>
  <si>
    <t>Material</t>
  </si>
  <si>
    <t>Unit</t>
  </si>
  <si>
    <t>Quantity</t>
  </si>
  <si>
    <t>Total Cost ($)</t>
  </si>
  <si>
    <t>Total Cost +15% (for contributed assets only)</t>
  </si>
  <si>
    <t xml:space="preserve">1.Pipe </t>
  </si>
  <si>
    <t>(includes material &amp; supply, pipe jointing, installation, trenching, bedding, backfilling, compaction, connection to existing stubs, testing and inspection)</t>
  </si>
  <si>
    <t>m</t>
  </si>
  <si>
    <t>Sums:</t>
  </si>
  <si>
    <t>2. Foundation Drains Pipe</t>
  </si>
  <si>
    <t>STORM</t>
  </si>
  <si>
    <t>3. Manhole/CB Manhole</t>
  </si>
  <si>
    <t>(includes material &amp; supply, precast concrete structures, tee risers, grating, frames, covers, installation, connections to existing pipe, excavation, bedding, backfilling, inspection, and testing)</t>
  </si>
  <si>
    <t>each</t>
  </si>
  <si>
    <t>4. Foundation Drains Manhole</t>
  </si>
  <si>
    <t>5. Catch Basin</t>
  </si>
  <si>
    <t>6. Catch Basin Lead</t>
  </si>
  <si>
    <t xml:space="preserve">7. Service Connection </t>
  </si>
  <si>
    <t>(includes riser, service, material &amp; supply, pipe jointing, installation, trenching, bedding, backfilling, compaction, testing and inspection)</t>
  </si>
  <si>
    <t>8. Foundation Drains Service Connection</t>
  </si>
  <si>
    <t>9. Storm Water Management Facillities</t>
  </si>
  <si>
    <t>(includes excavation, bedding, compaction, rip rap, and landscaping)</t>
  </si>
  <si>
    <t>10. Inlet/Outlet</t>
  </si>
  <si>
    <t>(includes material &amp; supply, flared ends, gates, rip-rap, and installation; pipe and control structure are not included)</t>
  </si>
  <si>
    <t>11. Forcemain</t>
  </si>
  <si>
    <t>(includes material &amp; supply, installation, fittings, trenching, bedding, backfilling, compaction, connection to existing stubs, testing and inspection)</t>
  </si>
  <si>
    <t>12. Storage Tank</t>
  </si>
  <si>
    <t>13. Outfall</t>
  </si>
  <si>
    <t>Concrete</t>
  </si>
  <si>
    <t>14. Miscellaneous Structure</t>
  </si>
  <si>
    <t xml:space="preserve">(includes drop structure, order control, flow monitor cabinet, sediment trap, access structure, control structure,chamberm vault drain, bridge or trestle, siphon, and fountain) </t>
  </si>
  <si>
    <t>15. Liner</t>
  </si>
  <si>
    <t>Pipe MH or CBMH (includes material and supply, installation, inspection, and testing)</t>
  </si>
  <si>
    <t>16. Culvert</t>
  </si>
  <si>
    <t>(includes material &amp; supply, corrugated steel pipe, excavation, bedding, laying of pipe, backfilling, removal of existing culverts, and rip rap)</t>
  </si>
  <si>
    <t>17. Swale (Concrete only)</t>
  </si>
  <si>
    <t>18. Pump Stations</t>
  </si>
  <si>
    <t>Building</t>
  </si>
  <si>
    <t>Structure</t>
  </si>
  <si>
    <t xml:space="preserve">Electrical </t>
  </si>
  <si>
    <t>Mechanical</t>
  </si>
  <si>
    <t>Instrumentation</t>
  </si>
  <si>
    <t xml:space="preserve">Instrumentation </t>
  </si>
  <si>
    <t>19. Other items</t>
  </si>
  <si>
    <t>Total (Distribution System):</t>
  </si>
  <si>
    <t>Total plus 15% (Distribution System):</t>
  </si>
  <si>
    <r>
      <t>Diamter (mm)/Type/Volume (m</t>
    </r>
    <r>
      <rPr>
        <b/>
        <vertAlign val="superscript"/>
        <sz val="10"/>
        <color theme="0"/>
        <rFont val="Arial"/>
        <family val="2"/>
      </rPr>
      <t>3</t>
    </r>
    <r>
      <rPr>
        <b/>
        <sz val="10"/>
        <color theme="0"/>
        <rFont val="Arial"/>
        <family val="2"/>
      </rPr>
      <t>)</t>
    </r>
  </si>
  <si>
    <t>Contributed Assets - Distribution System</t>
  </si>
  <si>
    <t>Waste Type</t>
  </si>
  <si>
    <t>SANITARY</t>
  </si>
  <si>
    <t>COMBINED</t>
  </si>
  <si>
    <t>Plastic</t>
  </si>
  <si>
    <t>Other</t>
  </si>
  <si>
    <t>Abandonments</t>
  </si>
  <si>
    <t>Asset</t>
  </si>
  <si>
    <t>Cost</t>
  </si>
  <si>
    <t>Storm</t>
  </si>
  <si>
    <t>Sanitary</t>
  </si>
  <si>
    <t>Combined</t>
  </si>
  <si>
    <t>Foundation Drains Pipe</t>
  </si>
  <si>
    <t>Foundation Drains Manhole</t>
  </si>
  <si>
    <t xml:space="preserve">Storm </t>
  </si>
  <si>
    <t>Foundation Drains Service Connection</t>
  </si>
  <si>
    <t>Storm Water Management Facilities</t>
  </si>
  <si>
    <t xml:space="preserve">Storage Tank </t>
  </si>
  <si>
    <t>Swale (Concrete only)</t>
  </si>
  <si>
    <t xml:space="preserve">Pump Station </t>
  </si>
  <si>
    <t>TOTAL COSTS:</t>
  </si>
  <si>
    <t>Storm:</t>
  </si>
  <si>
    <t>Sanitary:</t>
  </si>
  <si>
    <t>Combined:</t>
  </si>
  <si>
    <t>insert the new row above the last row</t>
  </si>
  <si>
    <t>Instructions for Use</t>
  </si>
  <si>
    <r>
      <rPr>
        <b/>
        <sz val="11"/>
        <color theme="1"/>
        <rFont val="Aptos Narrow"/>
        <family val="2"/>
        <scheme val="minor"/>
      </rPr>
      <t>NOTE:</t>
    </r>
    <r>
      <rPr>
        <sz val="11"/>
        <color theme="1"/>
        <rFont val="Aptos Narrow"/>
        <family val="2"/>
        <scheme val="minor"/>
      </rPr>
      <t xml:space="preserve"> For phased projects, each phase indicated on the engineering drawings must have a separate form submitted.</t>
    </r>
  </si>
  <si>
    <r>
      <rPr>
        <b/>
        <sz val="11"/>
        <color theme="1"/>
        <rFont val="Aptos Narrow"/>
        <family val="2"/>
        <scheme val="minor"/>
      </rPr>
      <t>General</t>
    </r>
    <r>
      <rPr>
        <sz val="11"/>
        <color theme="1"/>
        <rFont val="Aptos Narrow"/>
        <family val="2"/>
        <scheme val="minor"/>
      </rPr>
      <t xml:space="preserve">
Provide units, quantities, and costs for only the applicable items. Remove/hide any item lines or leave the information blank for infrastructure that does not form part of the project.
1. It is expected that the quantities provided on the form match to the as-built engineering drawings. 
2. Include on abandonments all quantities that are cut back/removed as part of tie-ins. Ensure these extents are indicated on the engineering drawings.
4. If there are items not included in the forms, additional rows should be added to the form to capture the item(s). Ensure that all items are accurately described. Please ensure all totaling fields are updated to reflect the additional information.
5. When adding a new row, put it above the last row to ensure formatting and formulas are carried through.</t>
    </r>
  </si>
  <si>
    <t>Explanatory Notes</t>
  </si>
  <si>
    <t xml:space="preserve">DS #: The developing service agreement number from Planning and Development is required. </t>
  </si>
  <si>
    <t xml:space="preserve">Subdivision: The official subdivision name from Planning and Development. </t>
  </si>
  <si>
    <t xml:space="preserve">Asset Description: A description of the facility/asset. May include specific material and/or other relevant information. </t>
  </si>
  <si>
    <t xml:space="preserve">Measurement: The unit for which a specific facility/asset is measured in (e.g. meter, each, etc.). </t>
  </si>
  <si>
    <t xml:space="preserve">Quantity: The number of items or the total length of a specific facility/asset. </t>
  </si>
  <si>
    <t xml:space="preserve">Liner: Type of Liner and/or material should be listed in the Liner description field. </t>
  </si>
  <si>
    <t xml:space="preserve">Concrete Swales Foundations Drains: Only Concrete Swales on R/W are to be recorded; Grass Swales remain the responsibility of the landowner. </t>
  </si>
  <si>
    <t xml:space="preserve">Pipe Assets:Although Catch Basin Leads, Forcemains, Liner, and Service Connections are classified as pipes, these assets should be considered as being separate from the category of Pipe Assets. Use the corresponding fields for these other assets. </t>
  </si>
  <si>
    <t xml:space="preserve">SAP Asset Class: In Asset Accounting, assets are placed under an SAP Asset Class; e.g. the asset compressor belongs to the SAP Asset Class: Design and Construction Chargeable Assets . </t>
  </si>
  <si>
    <t xml:space="preserve">Facility/Asset name: Identifies the asset that you are building. Collection and Transmission examples: catch basins, manholes, pipes, forcemains, etc. Ensure that assets are recorded in the proper row in the Collection + Transmission forms. </t>
  </si>
  <si>
    <t xml:space="preserve">Date: The date that the form was completed. It is assumed that this year will also be the year of construction of the asset(s). </t>
  </si>
  <si>
    <t xml:space="preserve">Waste Type: The waste type associated with the facility/asset. The waste type can be Sanitary, Storm or Combined. Also note that Foundation Drains are included as part of the Storm system. </t>
  </si>
  <si>
    <t xml:space="preserve">Material: The general material of the facility/asset. The material categories are: Plastic, Concrete, and Other. Detailed material types can be put under the Description heading. </t>
  </si>
  <si>
    <t>Total Cost: This amount is the total cost of each facility/asset after all of the associated costs have been allocated (e.g. the total cost of 10m of concrete pipe). Common trenching costs shall be allocated to the facility/asset in a reasonable and acceptable manner.</t>
  </si>
  <si>
    <t xml:space="preserve">Land &amp; Land Rights: Includes all land value, improvements, and licenses. Land is a non-depreciable asset. </t>
  </si>
  <si>
    <t>A vertical structure that conveys storm water from streets to the sewer system. Also collects sand, grit and other material in the sump, preventing it from entering the drainage system. Catch basins are too narrow for human access.</t>
  </si>
  <si>
    <t>Structural: Weir, Orifice, Fencing/Landscaping, Platforms, Baffles, Concrete Structure. Electrical: Service, Secondary Supply, Step down transformer, Branch panel, Emergency power, Metering, Level Sensors, Alarms, UPS, Control Panel, Level Monitor.</t>
  </si>
  <si>
    <t>Most sub-surface wastewater is conveyed through a system of pipes. The horizontal length expresses the length of the pipe segment as if it were not sloped. Horizontal length is measured in meters.</t>
  </si>
  <si>
    <t>All Electrical/Mechanical within a pump station. Building - structure housing a pump station. Structure - structures other than buildings within a pump station asset. Instrumentation - all instrumentation within a pump station.</t>
  </si>
  <si>
    <t>A segment of pipe that connects residential and commercial customers to the sewer and storm system. Service connections are all in WASS.</t>
  </si>
  <si>
    <t>An underground wastewater retention facility. The volume capacity is described in cubic meters. This does not include any pipe or online storage.</t>
  </si>
  <si>
    <t>A storm water lake or pond is an above-ground storm water retention facility. Storm water lake types include: Dry pond, Wet lake, Wet lake and dry pond.</t>
  </si>
  <si>
    <t xml:space="preserve">This form, along with all other CCC information, must be received within 6 months of the date of the CCC inspection, or the CCC inspection is deemed void, and warranty will be extended. This form is expected to be free of any errors, the submission is not considered received until an error-free form is received. The project manager must be the signing authority for this form. </t>
  </si>
  <si>
    <t>Agreement No.: Development Servicing Agreement Number.</t>
  </si>
  <si>
    <t xml:space="preserve">Diameter (mm)/Type/Volume (m3): The Diameter applies to pipes (e.g. 250mm); the Type applies to facilities/assets such as catch basins and manholes; the Volume refers to the storage capacity of a tank, etc. </t>
  </si>
  <si>
    <t>Foundation Drains: These are pipes used to collect/transmit storm water from the foundation drainage of buildings and can be connected to manholes and service connections (Foundation Drains Pipe/Manhole/Service Connections). In general, these pipes are smaller in diameter.</t>
  </si>
  <si>
    <t>First highlight the last row of that facility. Then right click and press 'Insert'</t>
  </si>
  <si>
    <t>Start:</t>
  </si>
  <si>
    <t>End:</t>
  </si>
  <si>
    <t xml:space="preserve">Neighbouhood: The neighborhood in which the subdivision exists (e.g. Terra Losa). The official neighborhood name from Planning and Development is required. See City of Edmonton SLIM Maps for neighbourhood names.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</si>
</sst>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yyyy/mmm/dd"/>
    <numFmt numFmtId="166" formatCode="&quot;$&quot;#,##0.00"/>
  </numFmts>
  <fonts count="14" x14ac:knownFonts="1">
    <font>
      <sz val="11"/>
      <color theme="1"/>
      <name val="Aptos Narrow"/>
      <family val="2"/>
      <scheme val="minor"/>
    </font>
    <font>
      <b/>
      <sz val="14"/>
      <name val="Arial"/>
      <family val="2"/>
    </font>
    <font>
      <b/>
      <sz val="16"/>
      <name val="Arial"/>
      <family val="2"/>
    </font>
    <font>
      <b/>
      <sz val="12"/>
      <name val="Arial"/>
      <family val="2"/>
    </font>
    <font>
      <sz val="10"/>
      <name val="Arial"/>
      <family val="2"/>
    </font>
    <font>
      <b/>
      <sz val="10"/>
      <name val="Arial"/>
      <family val="2"/>
    </font>
    <font>
      <b/>
      <sz val="12"/>
      <color theme="3"/>
      <name val="Arial"/>
      <family val="2"/>
    </font>
    <font>
      <b/>
      <sz val="10"/>
      <color theme="0"/>
      <name val="Arial"/>
      <family val="2"/>
    </font>
    <font>
      <sz val="9"/>
      <name val="Arial"/>
      <family val="2"/>
    </font>
    <font>
      <b/>
      <vertAlign val="superscript"/>
      <sz val="10"/>
      <color theme="0"/>
      <name val="Arial"/>
      <family val="2"/>
    </font>
    <font>
      <b/>
      <sz val="11"/>
      <color theme="1"/>
      <name val="Aptos Narrow"/>
      <family val="2"/>
      <scheme val="minor"/>
    </font>
    <font>
      <b/>
      <sz val="16"/>
      <color theme="1"/>
      <name val="Aptos Narrow"/>
      <family val="2"/>
      <scheme val="minor"/>
    </font>
    <font>
      <sz val="16"/>
      <color theme="1"/>
      <name val="Aptos Narrow"/>
      <family val="2"/>
      <scheme val="minor"/>
    </font>
    <font>
      <sz val="9"/>
      <color rgb="FF000000"/>
      <name val="Aptos Narrow"/>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8337E"/>
        <bgColor indexed="64"/>
      </patternFill>
    </fill>
    <fill>
      <patternFill patternType="solid">
        <fgColor theme="0" tint="-0.14999847407452621"/>
        <bgColor indexed="64"/>
      </patternFill>
    </fill>
    <fill>
      <patternFill patternType="solid">
        <fgColor rgb="FF9EB2EC"/>
        <bgColor indexed="64"/>
      </patternFill>
    </fill>
    <fill>
      <patternFill patternType="solid">
        <fgColor theme="2" tint="-9.9978637043366805E-2"/>
        <bgColor indexed="64"/>
      </patternFill>
    </fill>
  </fills>
  <borders count="91">
    <border>
      <left/>
      <right/>
      <top/>
      <bottom/>
      <diagonal/>
    </border>
    <border>
      <left/>
      <right/>
      <top/>
      <bottom style="medium">
        <color indexed="64"/>
      </bottom>
      <diagonal/>
    </border>
    <border>
      <left/>
      <right/>
      <top/>
      <bottom style="dashed">
        <color indexed="64"/>
      </bottom>
      <diagonal/>
    </border>
    <border>
      <left/>
      <right/>
      <top style="medium">
        <color indexed="64"/>
      </top>
      <bottom/>
      <diagonal/>
    </border>
    <border>
      <left/>
      <right/>
      <top style="medium">
        <color indexed="64"/>
      </top>
      <bottom style="dashed">
        <color indexed="64"/>
      </bottom>
      <diagonal/>
    </border>
    <border>
      <left/>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medium">
        <color indexed="64"/>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theme="1"/>
      </top>
      <bottom style="medium">
        <color theme="1"/>
      </bottom>
      <diagonal/>
    </border>
    <border>
      <left/>
      <right style="thin">
        <color theme="1"/>
      </right>
      <top style="medium">
        <color theme="1"/>
      </top>
      <bottom style="medium">
        <color theme="1"/>
      </bottom>
      <diagonal/>
    </border>
    <border>
      <left style="thin">
        <color theme="1"/>
      </left>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thin">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right/>
      <top style="thin">
        <color indexed="64"/>
      </top>
      <bottom style="thin">
        <color indexed="64"/>
      </bottom>
      <diagonal/>
    </border>
    <border>
      <left/>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style="thin">
        <color theme="0"/>
      </bottom>
      <diagonal/>
    </border>
    <border>
      <left/>
      <right/>
      <top style="medium">
        <color indexed="64"/>
      </top>
      <bottom style="thin">
        <color theme="0"/>
      </bottom>
      <diagonal/>
    </border>
    <border>
      <left/>
      <right style="thin">
        <color theme="0"/>
      </right>
      <top style="medium">
        <color indexed="64"/>
      </top>
      <bottom/>
      <diagonal/>
    </border>
    <border>
      <left style="thin">
        <color theme="0"/>
      </left>
      <right/>
      <top style="dashed">
        <color indexed="64"/>
      </top>
      <bottom style="medium">
        <color indexed="64"/>
      </bottom>
      <diagonal/>
    </border>
    <border>
      <left/>
      <right style="thin">
        <color theme="0"/>
      </right>
      <top style="thin">
        <color theme="0"/>
      </top>
      <bottom style="thin">
        <color theme="0"/>
      </bottom>
      <diagonal/>
    </border>
    <border>
      <left/>
      <right style="thin">
        <color theme="0"/>
      </right>
      <top/>
      <bottom style="dashed">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bottom style="medium">
        <color indexed="64"/>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medium">
        <color indexed="64"/>
      </bottom>
      <diagonal/>
    </border>
    <border>
      <left/>
      <right style="thin">
        <color theme="0"/>
      </right>
      <top/>
      <bottom style="medium">
        <color indexed="64"/>
      </bottom>
      <diagonal/>
    </border>
    <border>
      <left style="thin">
        <color theme="0"/>
      </left>
      <right/>
      <top style="medium">
        <color indexed="64"/>
      </top>
      <bottom/>
      <diagonal/>
    </border>
    <border>
      <left style="thin">
        <color theme="0"/>
      </left>
      <right style="thin">
        <color theme="0"/>
      </right>
      <top style="medium">
        <color indexed="64"/>
      </top>
      <bottom style="medium">
        <color theme="1"/>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top/>
      <bottom/>
      <diagonal/>
    </border>
    <border>
      <left style="thin">
        <color theme="0"/>
      </left>
      <right style="thin">
        <color theme="1"/>
      </right>
      <top style="thin">
        <color theme="0"/>
      </top>
      <bottom/>
      <diagonal/>
    </border>
    <border>
      <left style="thin">
        <color theme="0"/>
      </left>
      <right style="medium">
        <color theme="1"/>
      </right>
      <top style="thin">
        <color theme="0"/>
      </top>
      <bottom style="thin">
        <color theme="0"/>
      </bottom>
      <diagonal/>
    </border>
    <border>
      <left/>
      <right style="thin">
        <color theme="1"/>
      </right>
      <top style="thin">
        <color theme="0"/>
      </top>
      <bottom style="thin">
        <color theme="0"/>
      </bottom>
      <diagonal/>
    </border>
    <border>
      <left/>
      <right style="thin">
        <color theme="1"/>
      </right>
      <top style="thin">
        <color theme="0"/>
      </top>
      <bottom/>
      <diagonal/>
    </border>
    <border>
      <left style="thin">
        <color theme="0"/>
      </left>
      <right style="thin">
        <color theme="1"/>
      </right>
      <top/>
      <bottom/>
      <diagonal/>
    </border>
    <border>
      <left style="thin">
        <color theme="0"/>
      </left>
      <right/>
      <top style="thin">
        <color theme="1"/>
      </top>
      <bottom/>
      <diagonal/>
    </border>
    <border>
      <left style="thin">
        <color theme="0"/>
      </left>
      <right style="thin">
        <color theme="0"/>
      </right>
      <top style="thin">
        <color theme="1"/>
      </top>
      <bottom/>
      <diagonal/>
    </border>
    <border>
      <left style="thin">
        <color theme="0"/>
      </left>
      <right/>
      <top style="thin">
        <color theme="1"/>
      </top>
      <bottom style="thin">
        <color theme="0"/>
      </bottom>
      <diagonal/>
    </border>
    <border>
      <left/>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1"/>
      </left>
      <right/>
      <top/>
      <bottom style="thin">
        <color theme="0"/>
      </bottom>
      <diagonal/>
    </border>
    <border>
      <left style="thin">
        <color theme="1"/>
      </left>
      <right/>
      <top style="thin">
        <color theme="0"/>
      </top>
      <bottom style="thin">
        <color theme="0"/>
      </bottom>
      <diagonal/>
    </border>
    <border>
      <left style="thin">
        <color theme="1"/>
      </left>
      <right/>
      <top style="thin">
        <color theme="0"/>
      </top>
      <bottom/>
      <diagonal/>
    </border>
    <border>
      <left style="thin">
        <color indexed="64"/>
      </left>
      <right style="thin">
        <color theme="0"/>
      </right>
      <top style="thin">
        <color theme="0"/>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indexed="64"/>
      </left>
      <right/>
      <top/>
      <bottom/>
      <diagonal/>
    </border>
    <border>
      <left style="thin">
        <color theme="1"/>
      </left>
      <right style="thin">
        <color indexed="64"/>
      </right>
      <top style="thin">
        <color theme="1"/>
      </top>
      <bottom style="thin">
        <color theme="1"/>
      </bottom>
      <diagonal/>
    </border>
    <border>
      <left style="thin">
        <color indexed="64"/>
      </left>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0"/>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style="thin">
        <color theme="0"/>
      </right>
      <top style="medium">
        <color indexed="64"/>
      </top>
      <bottom style="thin">
        <color theme="0"/>
      </bottom>
      <diagonal/>
    </border>
  </borders>
  <cellStyleXfs count="1">
    <xf numFmtId="0" fontId="0" fillId="0" borderId="0"/>
  </cellStyleXfs>
  <cellXfs count="198">
    <xf numFmtId="0" fontId="0" fillId="0" borderId="0" xfId="0"/>
    <xf numFmtId="164" fontId="0" fillId="2" borderId="1" xfId="0" applyNumberFormat="1" applyFill="1" applyBorder="1"/>
    <xf numFmtId="0" fontId="0" fillId="2" borderId="1" xfId="0" applyFill="1" applyBorder="1"/>
    <xf numFmtId="0" fontId="0" fillId="2" borderId="1" xfId="0" applyFill="1" applyBorder="1" applyAlignment="1">
      <alignment horizontal="center"/>
    </xf>
    <xf numFmtId="0" fontId="0" fillId="0" borderId="1" xfId="0" applyBorder="1"/>
    <xf numFmtId="164" fontId="0" fillId="2" borderId="0" xfId="0" applyNumberFormat="1" applyFill="1"/>
    <xf numFmtId="0" fontId="0" fillId="2" borderId="0" xfId="0" applyFill="1"/>
    <xf numFmtId="0" fontId="0" fillId="2" borderId="0" xfId="0" applyFill="1" applyAlignment="1">
      <alignment horizontal="center"/>
    </xf>
    <xf numFmtId="164" fontId="1" fillId="2" borderId="0" xfId="0" applyNumberFormat="1" applyFont="1" applyFill="1" applyAlignment="1">
      <alignment horizontal="center" wrapText="1"/>
    </xf>
    <xf numFmtId="164" fontId="4" fillId="2" borderId="3" xfId="0" applyNumberFormat="1" applyFont="1" applyFill="1" applyBorder="1" applyAlignment="1">
      <alignment horizontal="right" wrapText="1"/>
    </xf>
    <xf numFmtId="164" fontId="4" fillId="2" borderId="3" xfId="0" applyNumberFormat="1" applyFont="1" applyFill="1" applyBorder="1" applyAlignment="1">
      <alignment horizontal="left" wrapText="1"/>
    </xf>
    <xf numFmtId="164" fontId="0" fillId="2" borderId="0" xfId="0" applyNumberFormat="1" applyFill="1" applyAlignment="1">
      <alignment horizontal="left" vertical="top"/>
    </xf>
    <xf numFmtId="164" fontId="0" fillId="2" borderId="3" xfId="0" applyNumberFormat="1" applyFill="1" applyBorder="1"/>
    <xf numFmtId="0" fontId="0" fillId="3" borderId="3" xfId="0" applyFill="1" applyBorder="1"/>
    <xf numFmtId="0" fontId="0" fillId="3" borderId="3" xfId="0" applyFill="1" applyBorder="1" applyAlignment="1">
      <alignment horizontal="center"/>
    </xf>
    <xf numFmtId="164" fontId="0" fillId="0" borderId="0" xfId="0" applyNumberFormat="1"/>
    <xf numFmtId="0" fontId="0" fillId="0" borderId="13" xfId="0" applyBorder="1"/>
    <xf numFmtId="164" fontId="4" fillId="0" borderId="6" xfId="0" applyNumberFormat="1" applyFont="1" applyBorder="1" applyAlignment="1">
      <alignment horizontal="left"/>
    </xf>
    <xf numFmtId="164" fontId="0" fillId="0" borderId="7" xfId="0" applyNumberFormat="1" applyBorder="1" applyAlignment="1">
      <alignment horizontal="left"/>
    </xf>
    <xf numFmtId="164" fontId="4" fillId="0" borderId="6" xfId="0" applyNumberFormat="1" applyFont="1" applyBorder="1"/>
    <xf numFmtId="164" fontId="4" fillId="0" borderId="7" xfId="0" applyNumberFormat="1" applyFont="1" applyBorder="1"/>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0" fillId="3" borderId="0" xfId="0" applyFill="1"/>
    <xf numFmtId="0" fontId="0" fillId="0" borderId="0" xfId="0" applyAlignment="1">
      <alignment wrapText="1"/>
    </xf>
    <xf numFmtId="0" fontId="0" fillId="2" borderId="26" xfId="0" applyFill="1" applyBorder="1"/>
    <xf numFmtId="0" fontId="0" fillId="2" borderId="27" xfId="0" applyFill="1" applyBorder="1"/>
    <xf numFmtId="0" fontId="4" fillId="2" borderId="27" xfId="0" applyFont="1" applyFill="1" applyBorder="1"/>
    <xf numFmtId="0" fontId="4" fillId="2" borderId="28" xfId="0" applyFont="1" applyFill="1" applyBorder="1"/>
    <xf numFmtId="0" fontId="0" fillId="2" borderId="28" xfId="0" applyFill="1" applyBorder="1"/>
    <xf numFmtId="0" fontId="0" fillId="2" borderId="29" xfId="0" applyFill="1" applyBorder="1"/>
    <xf numFmtId="0" fontId="5" fillId="6" borderId="23" xfId="0" applyFont="1" applyFill="1" applyBorder="1"/>
    <xf numFmtId="0" fontId="0" fillId="6" borderId="23" xfId="0" applyFill="1" applyBorder="1"/>
    <xf numFmtId="0" fontId="0" fillId="5" borderId="27" xfId="0" applyFill="1" applyBorder="1"/>
    <xf numFmtId="0" fontId="0" fillId="2" borderId="23" xfId="0" applyFill="1" applyBorder="1"/>
    <xf numFmtId="166" fontId="0" fillId="0" borderId="32" xfId="0" applyNumberFormat="1" applyBorder="1" applyAlignment="1">
      <alignment horizontal="left"/>
    </xf>
    <xf numFmtId="166" fontId="0" fillId="0" borderId="0" xfId="0" applyNumberFormat="1"/>
    <xf numFmtId="166" fontId="0" fillId="2" borderId="32" xfId="0" applyNumberFormat="1" applyFill="1" applyBorder="1" applyAlignment="1">
      <alignment horizontal="left"/>
    </xf>
    <xf numFmtId="166" fontId="0" fillId="2" borderId="0" xfId="0" applyNumberFormat="1" applyFill="1"/>
    <xf numFmtId="0" fontId="0" fillId="0" borderId="0" xfId="0" applyAlignment="1">
      <alignment horizontal="center"/>
    </xf>
    <xf numFmtId="164" fontId="0" fillId="2" borderId="1" xfId="0" applyNumberFormat="1" applyFill="1" applyBorder="1" applyAlignment="1">
      <alignment wrapText="1"/>
    </xf>
    <xf numFmtId="0" fontId="0" fillId="2" borderId="35" xfId="0" applyFill="1" applyBorder="1" applyAlignment="1">
      <alignment horizontal="right"/>
    </xf>
    <xf numFmtId="0" fontId="0" fillId="2" borderId="36" xfId="0" applyFill="1" applyBorder="1" applyAlignment="1">
      <alignment horizontal="right"/>
    </xf>
    <xf numFmtId="0" fontId="0" fillId="2" borderId="34" xfId="0" applyFill="1" applyBorder="1" applyAlignment="1">
      <alignment horizontal="right"/>
    </xf>
    <xf numFmtId="0" fontId="0" fillId="2" borderId="31" xfId="0" applyFill="1" applyBorder="1" applyAlignment="1">
      <alignment horizontal="right"/>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12"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7" xfId="0" applyBorder="1" applyAlignment="1">
      <alignment horizontal="left" wrapText="1"/>
    </xf>
    <xf numFmtId="0" fontId="0" fillId="3" borderId="0" xfId="0" applyFill="1" applyAlignment="1">
      <alignment horizontal="center"/>
    </xf>
    <xf numFmtId="164" fontId="10" fillId="2" borderId="0" xfId="0" applyNumberFormat="1" applyFont="1" applyFill="1"/>
    <xf numFmtId="0" fontId="0" fillId="0" borderId="11" xfId="0" applyBorder="1"/>
    <xf numFmtId="0" fontId="0" fillId="0" borderId="11" xfId="0" applyBorder="1" applyAlignment="1">
      <alignment wrapText="1"/>
    </xf>
    <xf numFmtId="0" fontId="0" fillId="0" borderId="53" xfId="0" applyBorder="1"/>
    <xf numFmtId="0" fontId="0" fillId="0" borderId="55" xfId="0" applyBorder="1"/>
    <xf numFmtId="0" fontId="0" fillId="0" borderId="51" xfId="0" applyBorder="1"/>
    <xf numFmtId="0" fontId="0" fillId="0" borderId="56" xfId="0" applyBorder="1"/>
    <xf numFmtId="0" fontId="0" fillId="0" borderId="54" xfId="0" applyBorder="1"/>
    <xf numFmtId="0" fontId="4" fillId="0" borderId="11" xfId="0" applyFont="1" applyBorder="1" applyAlignment="1">
      <alignment wrapText="1"/>
    </xf>
    <xf numFmtId="0" fontId="0" fillId="0" borderId="57" xfId="0" applyBorder="1"/>
    <xf numFmtId="0" fontId="0" fillId="0" borderId="58" xfId="0" applyBorder="1"/>
    <xf numFmtId="0" fontId="0" fillId="0" borderId="59" xfId="0" applyBorder="1"/>
    <xf numFmtId="0" fontId="0" fillId="2" borderId="50" xfId="0" applyFill="1" applyBorder="1"/>
    <xf numFmtId="0" fontId="0" fillId="0" borderId="52" xfId="0" applyBorder="1"/>
    <xf numFmtId="164" fontId="0" fillId="2" borderId="47" xfId="0" applyNumberFormat="1" applyFill="1" applyBorder="1"/>
    <xf numFmtId="164" fontId="0" fillId="2" borderId="50" xfId="0" applyNumberFormat="1" applyFill="1" applyBorder="1"/>
    <xf numFmtId="0" fontId="4" fillId="0" borderId="60" xfId="0" applyFont="1" applyBorder="1" applyAlignment="1">
      <alignment horizontal="left"/>
    </xf>
    <xf numFmtId="0" fontId="0" fillId="0" borderId="61" xfId="0" applyBorder="1"/>
    <xf numFmtId="0" fontId="0" fillId="0" borderId="61" xfId="0" applyBorder="1" applyAlignment="1">
      <alignment wrapText="1"/>
    </xf>
    <xf numFmtId="0" fontId="0" fillId="0" borderId="62" xfId="0" applyBorder="1" applyAlignment="1">
      <alignment wrapText="1"/>
    </xf>
    <xf numFmtId="0" fontId="0" fillId="0" borderId="63" xfId="0" applyBorder="1"/>
    <xf numFmtId="0" fontId="0" fillId="0" borderId="64" xfId="0" applyBorder="1" applyAlignment="1">
      <alignment wrapText="1"/>
    </xf>
    <xf numFmtId="0" fontId="0" fillId="0" borderId="65" xfId="0" applyBorder="1" applyAlignment="1">
      <alignment wrapText="1"/>
    </xf>
    <xf numFmtId="0" fontId="0" fillId="0" borderId="66" xfId="0" applyBorder="1" applyAlignment="1">
      <alignment wrapText="1"/>
    </xf>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applyBorder="1"/>
    <xf numFmtId="0" fontId="0" fillId="0" borderId="72" xfId="0" applyBorder="1" applyAlignment="1">
      <alignment wrapText="1"/>
    </xf>
    <xf numFmtId="0" fontId="0" fillId="0" borderId="73" xfId="0" applyBorder="1" applyAlignment="1">
      <alignment wrapText="1"/>
    </xf>
    <xf numFmtId="0" fontId="0" fillId="0" borderId="74" xfId="0" applyBorder="1" applyAlignment="1">
      <alignment wrapText="1"/>
    </xf>
    <xf numFmtId="0" fontId="0" fillId="0" borderId="53" xfId="0" applyBorder="1" applyAlignment="1">
      <alignment horizontal="center"/>
    </xf>
    <xf numFmtId="164" fontId="0" fillId="0" borderId="49" xfId="0" applyNumberFormat="1" applyBorder="1"/>
    <xf numFmtId="0" fontId="0" fillId="2" borderId="81" xfId="0" applyFill="1" applyBorder="1" applyAlignment="1">
      <alignment horizontal="right"/>
    </xf>
    <xf numFmtId="0" fontId="0" fillId="2" borderId="82" xfId="0" applyFill="1" applyBorder="1"/>
    <xf numFmtId="0" fontId="0" fillId="6" borderId="83" xfId="0" applyFill="1" applyBorder="1"/>
    <xf numFmtId="0" fontId="0" fillId="2" borderId="84" xfId="0" applyFill="1" applyBorder="1"/>
    <xf numFmtId="0" fontId="0" fillId="2" borderId="5" xfId="0" applyFill="1" applyBorder="1"/>
    <xf numFmtId="0" fontId="0" fillId="2" borderId="33" xfId="0" applyFill="1" applyBorder="1"/>
    <xf numFmtId="0" fontId="5" fillId="6" borderId="85" xfId="0" applyFont="1" applyFill="1" applyBorder="1"/>
    <xf numFmtId="0" fontId="0" fillId="6" borderId="85" xfId="0" applyFill="1" applyBorder="1"/>
    <xf numFmtId="0" fontId="0" fillId="6" borderId="86" xfId="0" applyFill="1" applyBorder="1"/>
    <xf numFmtId="164" fontId="0" fillId="2" borderId="87" xfId="0" applyNumberFormat="1" applyFill="1" applyBorder="1"/>
    <xf numFmtId="164" fontId="0" fillId="2" borderId="55" xfId="0" applyNumberFormat="1" applyFill="1" applyBorder="1"/>
    <xf numFmtId="0" fontId="0" fillId="0" borderId="53" xfId="0" applyBorder="1" applyAlignment="1">
      <alignment wrapText="1"/>
    </xf>
    <xf numFmtId="0" fontId="10" fillId="7" borderId="88" xfId="0" applyFont="1" applyFill="1" applyBorder="1"/>
    <xf numFmtId="166" fontId="0" fillId="7" borderId="89" xfId="0" applyNumberFormat="1" applyFill="1" applyBorder="1"/>
    <xf numFmtId="0" fontId="0" fillId="7" borderId="82" xfId="0" applyFill="1" applyBorder="1"/>
    <xf numFmtId="166" fontId="0" fillId="7" borderId="30" xfId="0" applyNumberFormat="1" applyFill="1" applyBorder="1"/>
    <xf numFmtId="0" fontId="0" fillId="7" borderId="84" xfId="0" applyFill="1" applyBorder="1"/>
    <xf numFmtId="166" fontId="0" fillId="7" borderId="24" xfId="0" applyNumberFormat="1" applyFill="1" applyBorder="1"/>
    <xf numFmtId="0" fontId="0" fillId="0" borderId="46" xfId="0" applyBorder="1" applyAlignment="1">
      <alignment wrapText="1"/>
    </xf>
    <xf numFmtId="0" fontId="0" fillId="0" borderId="43" xfId="0" applyBorder="1" applyAlignment="1">
      <alignment wrapText="1"/>
    </xf>
    <xf numFmtId="166" fontId="0" fillId="0" borderId="0" xfId="0" applyNumberFormat="1" applyAlignment="1">
      <alignment wrapText="1"/>
    </xf>
    <xf numFmtId="0" fontId="0" fillId="0" borderId="39" xfId="0" applyBorder="1" applyAlignment="1">
      <alignment wrapText="1"/>
    </xf>
    <xf numFmtId="0" fontId="0" fillId="0" borderId="47" xfId="0" applyBorder="1" applyAlignment="1">
      <alignment horizontal="left"/>
    </xf>
    <xf numFmtId="0" fontId="0" fillId="0" borderId="51" xfId="0" applyBorder="1" applyAlignment="1">
      <alignment horizontal="left"/>
    </xf>
    <xf numFmtId="0" fontId="0" fillId="0" borderId="47" xfId="0" applyBorder="1" applyAlignment="1">
      <alignment horizontal="left" wrapText="1"/>
    </xf>
    <xf numFmtId="0" fontId="0" fillId="0" borderId="47" xfId="0" applyBorder="1" applyAlignment="1">
      <alignment horizontal="left"/>
    </xf>
    <xf numFmtId="0" fontId="0" fillId="0" borderId="51" xfId="0" applyBorder="1" applyAlignment="1">
      <alignment horizontal="left"/>
    </xf>
    <xf numFmtId="0" fontId="0" fillId="0" borderId="46" xfId="0" applyBorder="1" applyAlignment="1">
      <alignment horizontal="left"/>
    </xf>
    <xf numFmtId="0" fontId="0" fillId="0" borderId="39" xfId="0" applyBorder="1" applyAlignment="1">
      <alignment horizontal="left"/>
    </xf>
    <xf numFmtId="0" fontId="0" fillId="0" borderId="43" xfId="0" applyBorder="1" applyAlignment="1">
      <alignment horizontal="left"/>
    </xf>
    <xf numFmtId="0" fontId="0" fillId="0" borderId="47" xfId="0" applyBorder="1" applyAlignment="1">
      <alignment horizontal="center" wrapText="1"/>
    </xf>
    <xf numFmtId="0" fontId="0" fillId="0" borderId="39" xfId="0" applyBorder="1" applyAlignment="1">
      <alignment horizontal="center" wrapText="1"/>
    </xf>
    <xf numFmtId="0" fontId="11" fillId="0" borderId="50" xfId="0" applyFont="1" applyBorder="1" applyAlignment="1">
      <alignment horizontal="center"/>
    </xf>
    <xf numFmtId="0" fontId="12" fillId="0" borderId="50" xfId="0" applyFont="1" applyBorder="1" applyAlignment="1">
      <alignment horizontal="center"/>
    </xf>
    <xf numFmtId="0" fontId="12" fillId="0" borderId="49" xfId="0" applyFont="1" applyBorder="1" applyAlignment="1">
      <alignment horizontal="center"/>
    </xf>
    <xf numFmtId="0" fontId="0" fillId="0" borderId="51" xfId="0" applyBorder="1" applyAlignment="1">
      <alignment horizontal="left" wrapText="1"/>
    </xf>
    <xf numFmtId="0" fontId="0" fillId="0" borderId="0" xfId="0" applyAlignment="1">
      <alignment horizontal="left" wrapText="1"/>
    </xf>
    <xf numFmtId="0" fontId="4" fillId="2" borderId="0" xfId="0" applyFont="1" applyFill="1" applyAlignment="1">
      <alignment horizontal="left" vertical="top" wrapText="1"/>
    </xf>
    <xf numFmtId="0" fontId="0" fillId="2" borderId="0" xfId="0" applyFill="1" applyAlignment="1">
      <alignment horizontal="right"/>
    </xf>
    <xf numFmtId="0" fontId="4" fillId="2" borderId="2" xfId="0" applyFont="1" applyFill="1" applyBorder="1" applyAlignment="1" applyProtection="1">
      <alignment horizontal="left"/>
      <protection locked="0"/>
    </xf>
    <xf numFmtId="0" fontId="0" fillId="2" borderId="2" xfId="0"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164" fontId="0" fillId="2" borderId="4" xfId="0" applyNumberFormat="1" applyFill="1" applyBorder="1" applyAlignment="1">
      <alignment horizontal="center" vertical="top" wrapText="1"/>
    </xf>
    <xf numFmtId="164" fontId="2" fillId="2" borderId="0" xfId="0" applyNumberFormat="1" applyFont="1" applyFill="1" applyAlignment="1">
      <alignment horizontal="center" wrapText="1"/>
    </xf>
    <xf numFmtId="164" fontId="1" fillId="2" borderId="0" xfId="0" applyNumberFormat="1" applyFont="1" applyFill="1" applyAlignment="1">
      <alignment horizontal="center" wrapText="1"/>
    </xf>
    <xf numFmtId="164" fontId="3" fillId="2" borderId="0" xfId="0" applyNumberFormat="1" applyFont="1" applyFill="1" applyAlignment="1">
      <alignment horizontal="center" wrapText="1"/>
    </xf>
    <xf numFmtId="0" fontId="4" fillId="3" borderId="0" xfId="0" applyFont="1" applyFill="1" applyAlignment="1">
      <alignment horizontal="right"/>
    </xf>
    <xf numFmtId="0" fontId="0" fillId="2" borderId="44" xfId="0" applyFill="1" applyBorder="1" applyAlignment="1" applyProtection="1">
      <alignment horizontal="left"/>
      <protection locked="0"/>
    </xf>
    <xf numFmtId="0" fontId="4" fillId="3" borderId="0" xfId="0" applyFont="1" applyFill="1" applyAlignment="1">
      <alignment horizontal="right" wrapText="1"/>
    </xf>
    <xf numFmtId="0" fontId="13" fillId="0" borderId="43" xfId="0" applyFont="1" applyBorder="1" applyAlignment="1">
      <alignment horizontal="left" vertical="top" wrapText="1"/>
    </xf>
    <xf numFmtId="0" fontId="0" fillId="0" borderId="11" xfId="0" applyBorder="1" applyAlignment="1">
      <alignment horizontal="left" vertical="top" wrapText="1"/>
    </xf>
    <xf numFmtId="0" fontId="0" fillId="0" borderId="46" xfId="0" applyBorder="1" applyAlignment="1">
      <alignment horizontal="left" vertical="top" wrapText="1"/>
    </xf>
    <xf numFmtId="0" fontId="13" fillId="0" borderId="11" xfId="0" applyFont="1" applyBorder="1" applyAlignment="1">
      <alignment horizontal="left" vertical="top" wrapText="1"/>
    </xf>
    <xf numFmtId="0" fontId="13" fillId="0" borderId="46" xfId="0" applyFont="1" applyBorder="1" applyAlignment="1">
      <alignment horizontal="left" vertical="top" wrapText="1"/>
    </xf>
    <xf numFmtId="164" fontId="0" fillId="0" borderId="19" xfId="0" applyNumberFormat="1" applyBorder="1" applyAlignment="1">
      <alignment horizontal="left" vertical="top" wrapText="1"/>
    </xf>
    <xf numFmtId="164" fontId="0" fillId="0" borderId="20" xfId="0" applyNumberFormat="1" applyBorder="1" applyAlignment="1">
      <alignment horizontal="left" vertical="top" wrapText="1"/>
    </xf>
    <xf numFmtId="0" fontId="0" fillId="0" borderId="21" xfId="0" applyBorder="1" applyAlignment="1">
      <alignment horizontal="left" vertical="top" wrapText="1"/>
    </xf>
    <xf numFmtId="0" fontId="0" fillId="0" borderId="9" xfId="0" applyBorder="1" applyAlignment="1">
      <alignment horizontal="left" vertical="top" wrapText="1"/>
    </xf>
    <xf numFmtId="0" fontId="0" fillId="0" borderId="22" xfId="0" applyBorder="1" applyAlignment="1">
      <alignment horizontal="left" vertical="top" wrapText="1"/>
    </xf>
    <xf numFmtId="164" fontId="0" fillId="0" borderId="14" xfId="0" applyNumberFormat="1" applyBorder="1" applyAlignment="1">
      <alignment horizontal="left" vertical="top" wrapText="1"/>
    </xf>
    <xf numFmtId="164" fontId="0" fillId="0" borderId="15" xfId="0" applyNumberForma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2" borderId="0" xfId="0" applyFont="1" applyFill="1" applyAlignment="1">
      <alignment horizontal="right"/>
    </xf>
    <xf numFmtId="0" fontId="4" fillId="2" borderId="81" xfId="0" applyFont="1" applyFill="1" applyBorder="1" applyAlignment="1">
      <alignment horizontal="center"/>
    </xf>
    <xf numFmtId="0" fontId="4" fillId="2" borderId="31" xfId="0" applyFont="1" applyFill="1" applyBorder="1" applyAlignment="1">
      <alignment horizontal="center"/>
    </xf>
    <xf numFmtId="0" fontId="4" fillId="5" borderId="80" xfId="0" applyFont="1" applyFill="1" applyBorder="1" applyAlignment="1">
      <alignment horizontal="center" wrapText="1"/>
    </xf>
    <xf numFmtId="0" fontId="0" fillId="5" borderId="23" xfId="0" applyFill="1" applyBorder="1" applyAlignment="1">
      <alignment horizontal="center" wrapText="1"/>
    </xf>
    <xf numFmtId="0" fontId="0" fillId="5" borderId="80" xfId="0" applyFill="1" applyBorder="1" applyAlignment="1">
      <alignment horizontal="center" wrapText="1"/>
    </xf>
    <xf numFmtId="0" fontId="4" fillId="5" borderId="29" xfId="0" applyFont="1" applyFill="1" applyBorder="1" applyAlignment="1">
      <alignment horizontal="left" wrapText="1"/>
    </xf>
    <xf numFmtId="0" fontId="0" fillId="5" borderId="29" xfId="0" applyFill="1" applyBorder="1" applyAlignment="1">
      <alignment horizontal="left" wrapText="1"/>
    </xf>
    <xf numFmtId="0" fontId="0" fillId="5" borderId="0" xfId="0" applyFill="1" applyAlignment="1">
      <alignment horizontal="left" wrapText="1"/>
    </xf>
    <xf numFmtId="0" fontId="0" fillId="5" borderId="30" xfId="0" applyFill="1" applyBorder="1" applyAlignment="1">
      <alignment horizontal="left" wrapText="1"/>
    </xf>
    <xf numFmtId="0" fontId="0" fillId="5" borderId="5" xfId="0" applyFill="1" applyBorder="1" applyAlignment="1">
      <alignment horizontal="left" wrapText="1"/>
    </xf>
    <xf numFmtId="0" fontId="0" fillId="5" borderId="24" xfId="0" applyFill="1" applyBorder="1" applyAlignment="1">
      <alignment horizontal="left" wrapText="1"/>
    </xf>
    <xf numFmtId="0" fontId="0" fillId="2" borderId="80" xfId="0" applyFill="1" applyBorder="1" applyAlignment="1">
      <alignment horizontal="right"/>
    </xf>
    <xf numFmtId="0" fontId="0" fillId="2" borderId="23" xfId="0" applyFill="1" applyBorder="1" applyAlignment="1">
      <alignment horizontal="right"/>
    </xf>
    <xf numFmtId="164" fontId="0" fillId="2" borderId="0" xfId="0" applyNumberFormat="1" applyFill="1" applyAlignment="1">
      <alignment horizontal="left" vertical="top"/>
    </xf>
    <xf numFmtId="0" fontId="8" fillId="5" borderId="80" xfId="0" applyFont="1" applyFill="1" applyBorder="1" applyAlignment="1">
      <alignment horizontal="center" wrapText="1"/>
    </xf>
    <xf numFmtId="0" fontId="8" fillId="5" borderId="23" xfId="0" applyFont="1" applyFill="1" applyBorder="1" applyAlignment="1">
      <alignment horizontal="center" wrapText="1"/>
    </xf>
    <xf numFmtId="0" fontId="4" fillId="5" borderId="29" xfId="0" applyFont="1" applyFill="1" applyBorder="1" applyAlignment="1">
      <alignment horizontal="left" vertical="top" wrapText="1"/>
    </xf>
    <xf numFmtId="0" fontId="0" fillId="5" borderId="29" xfId="0" applyFill="1" applyBorder="1" applyAlignment="1">
      <alignment horizontal="left" vertical="top" wrapText="1"/>
    </xf>
    <xf numFmtId="0" fontId="0" fillId="5" borderId="0" xfId="0" applyFill="1" applyAlignment="1">
      <alignment horizontal="left" vertical="top" wrapText="1"/>
    </xf>
    <xf numFmtId="0" fontId="0" fillId="5" borderId="30" xfId="0" applyFill="1" applyBorder="1" applyAlignment="1">
      <alignment horizontal="left" vertical="top" wrapText="1"/>
    </xf>
    <xf numFmtId="0" fontId="0" fillId="5" borderId="5" xfId="0" applyFill="1" applyBorder="1" applyAlignment="1">
      <alignment horizontal="left" vertical="top" wrapText="1"/>
    </xf>
    <xf numFmtId="0" fontId="0" fillId="5" borderId="24" xfId="0" applyFill="1" applyBorder="1" applyAlignment="1">
      <alignment horizontal="left" vertical="top" wrapText="1"/>
    </xf>
    <xf numFmtId="0" fontId="0" fillId="5" borderId="80" xfId="0" applyFill="1" applyBorder="1" applyAlignment="1">
      <alignment horizontal="left" vertical="top"/>
    </xf>
    <xf numFmtId="0" fontId="0" fillId="5" borderId="23" xfId="0" applyFill="1" applyBorder="1" applyAlignment="1">
      <alignment horizontal="left" vertical="top"/>
    </xf>
    <xf numFmtId="0" fontId="0" fillId="5" borderId="25" xfId="0" applyFill="1" applyBorder="1" applyAlignment="1">
      <alignment horizontal="left" vertical="top" wrapText="1"/>
    </xf>
    <xf numFmtId="0" fontId="0" fillId="5" borderId="26" xfId="0" applyFill="1" applyBorder="1" applyAlignment="1">
      <alignment horizontal="left" vertical="top" wrapText="1"/>
    </xf>
    <xf numFmtId="0" fontId="0" fillId="5" borderId="27" xfId="0" applyFill="1" applyBorder="1" applyAlignment="1">
      <alignment horizontal="left" vertical="top" wrapText="1"/>
    </xf>
    <xf numFmtId="0" fontId="6" fillId="2" borderId="0" xfId="0" applyFont="1" applyFill="1" applyAlignment="1">
      <alignment horizontal="center"/>
    </xf>
    <xf numFmtId="0" fontId="7" fillId="4" borderId="76" xfId="0" applyFont="1" applyFill="1" applyBorder="1" applyAlignment="1">
      <alignment horizontal="left" vertical="top"/>
    </xf>
    <xf numFmtId="0" fontId="7" fillId="4" borderId="77" xfId="0" applyFont="1" applyFill="1" applyBorder="1" applyAlignment="1">
      <alignment horizontal="left" vertical="top"/>
    </xf>
    <xf numFmtId="0" fontId="7" fillId="4" borderId="75" xfId="0" applyFont="1" applyFill="1" applyBorder="1" applyAlignment="1">
      <alignment horizontal="left" vertical="top"/>
    </xf>
    <xf numFmtId="0" fontId="7" fillId="4" borderId="12" xfId="0" applyFont="1" applyFill="1" applyBorder="1" applyAlignment="1">
      <alignment horizontal="left" vertical="top"/>
    </xf>
    <xf numFmtId="0" fontId="7" fillId="4" borderId="77"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78" xfId="0" applyFont="1" applyFill="1" applyBorder="1" applyAlignment="1">
      <alignment horizontal="center" vertical="top" wrapText="1"/>
    </xf>
    <xf numFmtId="0" fontId="7" fillId="4" borderId="79" xfId="0" applyFont="1" applyFill="1" applyBorder="1" applyAlignment="1">
      <alignment horizontal="center" vertical="top" wrapText="1"/>
    </xf>
    <xf numFmtId="0" fontId="0" fillId="2" borderId="31" xfId="0" applyFill="1" applyBorder="1" applyAlignment="1">
      <alignment horizontal="center"/>
    </xf>
    <xf numFmtId="0" fontId="0" fillId="0" borderId="50" xfId="0" applyBorder="1"/>
    <xf numFmtId="0" fontId="0" fillId="0" borderId="90" xfId="0" applyBorder="1"/>
  </cellXfs>
  <cellStyles count="1">
    <cellStyle name="Normal"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numFmt numFmtId="0" formatCode="General"/>
    </dxf>
    <dxf>
      <numFmt numFmtId="166" formatCode="&quot;$&quot;#,##0.00"/>
    </dxf>
    <dxf>
      <border diagonalUp="0" diagonalDown="0">
        <left style="thin">
          <color indexed="64"/>
        </left>
        <right style="thin">
          <color indexed="64"/>
        </right>
        <top style="thin">
          <color indexed="64"/>
        </top>
        <bottom style="thin">
          <color indexed="64"/>
        </bottom>
      </border>
    </dxf>
    <dxf>
      <numFmt numFmtId="0" formatCode="General"/>
    </dxf>
    <dxf>
      <numFmt numFmtId="166" formatCode="&quot;$&quot;#,##0.00"/>
    </dxf>
    <dxf>
      <alignment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2</xdr:col>
      <xdr:colOff>419100</xdr:colOff>
      <xdr:row>4</xdr:row>
      <xdr:rowOff>142875</xdr:rowOff>
    </xdr:to>
    <xdr:pic>
      <xdr:nvPicPr>
        <xdr:cNvPr id="2" name="Picture 1">
          <a:extLst>
            <a:ext uri="{FF2B5EF4-FFF2-40B4-BE49-F238E27FC236}">
              <a16:creationId xmlns:a16="http://schemas.microsoft.com/office/drawing/2014/main" id="{6606F509-EA21-4949-953A-9C02CCAD88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38125"/>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428625</xdr:colOff>
      <xdr:row>24</xdr:row>
      <xdr:rowOff>171450</xdr:rowOff>
    </xdr:from>
    <xdr:to>
      <xdr:col>8</xdr:col>
      <xdr:colOff>148131</xdr:colOff>
      <xdr:row>31</xdr:row>
      <xdr:rowOff>47625</xdr:rowOff>
    </xdr:to>
    <xdr:pic>
      <xdr:nvPicPr>
        <xdr:cNvPr id="6" name="Picture 5">
          <a:extLst>
            <a:ext uri="{FF2B5EF4-FFF2-40B4-BE49-F238E27FC236}">
              <a16:creationId xmlns:a16="http://schemas.microsoft.com/office/drawing/2014/main" id="{06331C6B-F924-55B7-D918-6745655A0B19}"/>
            </a:ext>
          </a:extLst>
        </xdr:cNvPr>
        <xdr:cNvPicPr>
          <a:picLocks noChangeAspect="1"/>
        </xdr:cNvPicPr>
      </xdr:nvPicPr>
      <xdr:blipFill rotWithShape="1">
        <a:blip xmlns:r="http://schemas.openxmlformats.org/officeDocument/2006/relationships" r:embed="rId2"/>
        <a:srcRect r="43656"/>
        <a:stretch>
          <a:fillRect/>
        </a:stretch>
      </xdr:blipFill>
      <xdr:spPr>
        <a:xfrm>
          <a:off x="749191" y="7549712"/>
          <a:ext cx="4286250" cy="1163692"/>
        </a:xfrm>
        <a:prstGeom prst="rect">
          <a:avLst/>
        </a:prstGeom>
      </xdr:spPr>
    </xdr:pic>
    <xdr:clientData/>
  </xdr:twoCellAnchor>
  <xdr:twoCellAnchor editAs="oneCell">
    <xdr:from>
      <xdr:col>8</xdr:col>
      <xdr:colOff>687443</xdr:colOff>
      <xdr:row>25</xdr:row>
      <xdr:rowOff>156014</xdr:rowOff>
    </xdr:from>
    <xdr:to>
      <xdr:col>11</xdr:col>
      <xdr:colOff>259388</xdr:colOff>
      <xdr:row>40</xdr:row>
      <xdr:rowOff>5256</xdr:rowOff>
    </xdr:to>
    <xdr:pic>
      <xdr:nvPicPr>
        <xdr:cNvPr id="7" name="Picture 6">
          <a:extLst>
            <a:ext uri="{FF2B5EF4-FFF2-40B4-BE49-F238E27FC236}">
              <a16:creationId xmlns:a16="http://schemas.microsoft.com/office/drawing/2014/main" id="{EF7A44E4-2A5B-4BB6-B935-49D4ACBC815C}"/>
            </a:ext>
          </a:extLst>
        </xdr:cNvPr>
        <xdr:cNvPicPr>
          <a:picLocks noChangeAspect="1"/>
        </xdr:cNvPicPr>
      </xdr:nvPicPr>
      <xdr:blipFill>
        <a:blip xmlns:r="http://schemas.openxmlformats.org/officeDocument/2006/relationships" r:embed="rId3"/>
        <a:stretch>
          <a:fillRect/>
        </a:stretch>
      </xdr:blipFill>
      <xdr:spPr>
        <a:xfrm>
          <a:off x="5574753" y="7718207"/>
          <a:ext cx="1532125" cy="2608208"/>
        </a:xfrm>
        <a:prstGeom prst="rect">
          <a:avLst/>
        </a:prstGeom>
      </xdr:spPr>
    </xdr:pic>
    <xdr:clientData/>
  </xdr:twoCellAnchor>
  <xdr:twoCellAnchor editAs="oneCell">
    <xdr:from>
      <xdr:col>1</xdr:col>
      <xdr:colOff>333376</xdr:colOff>
      <xdr:row>33</xdr:row>
      <xdr:rowOff>28575</xdr:rowOff>
    </xdr:from>
    <xdr:to>
      <xdr:col>8</xdr:col>
      <xdr:colOff>147731</xdr:colOff>
      <xdr:row>41</xdr:row>
      <xdr:rowOff>85724</xdr:rowOff>
    </xdr:to>
    <xdr:pic>
      <xdr:nvPicPr>
        <xdr:cNvPr id="8" name="Picture 7">
          <a:extLst>
            <a:ext uri="{FF2B5EF4-FFF2-40B4-BE49-F238E27FC236}">
              <a16:creationId xmlns:a16="http://schemas.microsoft.com/office/drawing/2014/main" id="{D55E22D9-BF94-872B-6AAC-20A6E9EBBD1E}"/>
            </a:ext>
          </a:extLst>
        </xdr:cNvPr>
        <xdr:cNvPicPr>
          <a:picLocks noChangeAspect="1"/>
        </xdr:cNvPicPr>
      </xdr:nvPicPr>
      <xdr:blipFill rotWithShape="1">
        <a:blip xmlns:r="http://schemas.openxmlformats.org/officeDocument/2006/relationships" r:embed="rId4"/>
        <a:srcRect r="41921"/>
        <a:stretch>
          <a:fillRect/>
        </a:stretch>
      </xdr:blipFill>
      <xdr:spPr>
        <a:xfrm>
          <a:off x="647701" y="8963025"/>
          <a:ext cx="4381099" cy="1581149"/>
        </a:xfrm>
        <a:prstGeom prst="rect">
          <a:avLst/>
        </a:prstGeom>
      </xdr:spPr>
    </xdr:pic>
    <xdr:clientData/>
  </xdr:twoCellAnchor>
  <xdr:twoCellAnchor>
    <xdr:from>
      <xdr:col>1</xdr:col>
      <xdr:colOff>557048</xdr:colOff>
      <xdr:row>30</xdr:row>
      <xdr:rowOff>147145</xdr:rowOff>
    </xdr:from>
    <xdr:to>
      <xdr:col>9</xdr:col>
      <xdr:colOff>136635</xdr:colOff>
      <xdr:row>32</xdr:row>
      <xdr:rowOff>110359</xdr:rowOff>
    </xdr:to>
    <xdr:cxnSp macro="">
      <xdr:nvCxnSpPr>
        <xdr:cNvPr id="4" name="Straight Arrow Connector 3">
          <a:extLst>
            <a:ext uri="{FF2B5EF4-FFF2-40B4-BE49-F238E27FC236}">
              <a16:creationId xmlns:a16="http://schemas.microsoft.com/office/drawing/2014/main" id="{0DAC9553-4C1D-267F-E8B8-7AC0773F780A}"/>
            </a:ext>
          </a:extLst>
        </xdr:cNvPr>
        <xdr:cNvCxnSpPr/>
      </xdr:nvCxnSpPr>
      <xdr:spPr>
        <a:xfrm flipH="1" flipV="1">
          <a:off x="877614" y="8628993"/>
          <a:ext cx="4871545" cy="331076"/>
        </a:xfrm>
        <a:prstGeom prst="straightConnector1">
          <a:avLst/>
        </a:prstGeom>
        <a:ln w="3810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180976</xdr:colOff>
      <xdr:row>1</xdr:row>
      <xdr:rowOff>66675</xdr:rowOff>
    </xdr:from>
    <xdr:to>
      <xdr:col>2</xdr:col>
      <xdr:colOff>114300</xdr:colOff>
      <xdr:row>3</xdr:row>
      <xdr:rowOff>123825</xdr:rowOff>
    </xdr:to>
    <xdr:pic>
      <xdr:nvPicPr>
        <xdr:cNvPr id="2" name="Picture 1">
          <a:extLst>
            <a:ext uri="{FF2B5EF4-FFF2-40B4-BE49-F238E27FC236}">
              <a16:creationId xmlns:a16="http://schemas.microsoft.com/office/drawing/2014/main" id="{2B703CB4-257E-4F85-8429-BB29EDDAD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6" y="266700"/>
          <a:ext cx="54292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28876</xdr:rowOff>
    </xdr:from>
    <xdr:to>
      <xdr:col>2</xdr:col>
      <xdr:colOff>57150</xdr:colOff>
      <xdr:row>3</xdr:row>
      <xdr:rowOff>171450</xdr:rowOff>
    </xdr:to>
    <xdr:pic>
      <xdr:nvPicPr>
        <xdr:cNvPr id="2" name="Picture 1">
          <a:extLst>
            <a:ext uri="{FF2B5EF4-FFF2-40B4-BE49-F238E27FC236}">
              <a16:creationId xmlns:a16="http://schemas.microsoft.com/office/drawing/2014/main" id="{676B1AD5-F2D8-4844-96F9-FF2D072DA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28901"/>
          <a:ext cx="581025" cy="59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152401</xdr:colOff>
      <xdr:row>1</xdr:row>
      <xdr:rowOff>38100</xdr:rowOff>
    </xdr:from>
    <xdr:to>
      <xdr:col>3</xdr:col>
      <xdr:colOff>167641</xdr:colOff>
      <xdr:row>5</xdr:row>
      <xdr:rowOff>81915</xdr:rowOff>
    </xdr:to>
    <xdr:pic>
      <xdr:nvPicPr>
        <xdr:cNvPr id="3" name="Picture 2">
          <a:extLst>
            <a:ext uri="{FF2B5EF4-FFF2-40B4-BE49-F238E27FC236}">
              <a16:creationId xmlns:a16="http://schemas.microsoft.com/office/drawing/2014/main" id="{2EC4D74E-9A54-4F35-98EF-718569A271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1" y="228600"/>
          <a:ext cx="96012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152401</xdr:colOff>
      <xdr:row>1</xdr:row>
      <xdr:rowOff>38101</xdr:rowOff>
    </xdr:from>
    <xdr:to>
      <xdr:col>3</xdr:col>
      <xdr:colOff>167641</xdr:colOff>
      <xdr:row>5</xdr:row>
      <xdr:rowOff>38100</xdr:rowOff>
    </xdr:to>
    <xdr:pic>
      <xdr:nvPicPr>
        <xdr:cNvPr id="3" name="Picture 2">
          <a:extLst>
            <a:ext uri="{FF2B5EF4-FFF2-40B4-BE49-F238E27FC236}">
              <a16:creationId xmlns:a16="http://schemas.microsoft.com/office/drawing/2014/main" id="{EDF30DB8-5E14-4D25-9426-788208D381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1" y="228601"/>
          <a:ext cx="960120" cy="891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152401</xdr:colOff>
      <xdr:row>1</xdr:row>
      <xdr:rowOff>38101</xdr:rowOff>
    </xdr:from>
    <xdr:to>
      <xdr:col>2</xdr:col>
      <xdr:colOff>868681</xdr:colOff>
      <xdr:row>6</xdr:row>
      <xdr:rowOff>15240</xdr:rowOff>
    </xdr:to>
    <xdr:pic>
      <xdr:nvPicPr>
        <xdr:cNvPr id="3" name="Picture 2">
          <a:extLst>
            <a:ext uri="{FF2B5EF4-FFF2-40B4-BE49-F238E27FC236}">
              <a16:creationId xmlns:a16="http://schemas.microsoft.com/office/drawing/2014/main" id="{F1C7774C-9A5A-4D20-A543-24020FE3C2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1" y="228601"/>
          <a:ext cx="960120" cy="891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AF1979-908D-4C10-B104-9DA87B8B92DE}" name="Table1" displayName="Table1" ref="C14:G36" totalsRowShown="0" tableBorderDxfId="20">
  <autoFilter ref="C14:G36" xr:uid="{03AF1979-908D-4C10-B104-9DA87B8B92DE}"/>
  <tableColumns count="5">
    <tableColumn id="1" xr3:uid="{71D04DD6-D8D3-4AAC-BE5E-BD60101421FB}" name="Asset" dataDxfId="19"/>
    <tableColumn id="2" xr3:uid="{6953195E-CED6-41C2-803E-5D765D4F261C}" name="Waste Type"/>
    <tableColumn id="3" xr3:uid="{2CB88C26-CD17-4CC8-B02C-23570E4F6185}" name="Cost" dataDxfId="18">
      <calculatedColumnFormula>SUMIF('Distribution System Assets'!E18:E21, "SANITARY",'Distribution System Assets'!K18:K21)</calculatedColumnFormula>
    </tableColumn>
    <tableColumn id="4" xr3:uid="{ECDFE92E-7BBA-4E90-BA3B-18605E8AD1FB}" name="Quantity" dataDxfId="17">
      <calculatedColumnFormula>SUMIF('Distribution System Assets'!E19:E21,"STORM",'Distribution System Assets'!J19:J21)</calculatedColumnFormula>
    </tableColumn>
    <tableColumn id="5" xr3:uid="{D81B43D9-11EB-4DA6-8E01-A0AB73D710F2}" name="Unit"/>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5BE7A4-6AE9-4643-9EFF-3279190B556F}" name="Table2" displayName="Table2" ref="I14:M31" totalsRowShown="0" tableBorderDxfId="16">
  <autoFilter ref="I14:M31" xr:uid="{0A5BE7A4-6AE9-4643-9EFF-3279190B556F}"/>
  <tableColumns count="5">
    <tableColumn id="1" xr3:uid="{8CD1B625-DAE4-49A8-BA9A-7372FA8C6E69}" name="Asset"/>
    <tableColumn id="2" xr3:uid="{55035B9A-EC12-46E9-8B24-91EDDFF3EDD1}" name="Waste Type"/>
    <tableColumn id="3" xr3:uid="{B293D387-3C69-42EF-BF13-536FABB99BAA}" name="Cost" dataDxfId="15">
      <calculatedColumnFormula>SUMIF('Distribution System Assets'!E90:E92,"STORM",'Distribution System Assets'!K90:K92)</calculatedColumnFormula>
    </tableColumn>
    <tableColumn id="4" xr3:uid="{706A1CFD-78E9-41C0-A172-A0ABC712086A}" name="Quantity" dataDxfId="14">
      <calculatedColumnFormula>SUMIF('Distribution System Assets'!E91:E93,"STORM",'Distribution System Assets'!J91:J93)</calculatedColumnFormula>
    </tableColumn>
    <tableColumn id="5" xr3:uid="{1062E84B-8CD5-4109-9817-CD16EDBB6775}" name="Unit"/>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110D-0E0A-42BB-8F0F-67120F243C6F}">
  <dimension ref="A1:M46"/>
  <sheetViews>
    <sheetView tabSelected="1" zoomScale="115" zoomScaleNormal="115" workbookViewId="0">
      <selection activeCell="E7" sqref="E7:G7"/>
    </sheetView>
  </sheetViews>
  <sheetFormatPr defaultRowHeight="14.4" x14ac:dyDescent="0.3"/>
  <cols>
    <col min="1" max="1" width="4.6640625" customWidth="1"/>
    <col min="8" max="8" width="13.21875" customWidth="1"/>
    <col min="9" max="9" width="10.5546875" customWidth="1"/>
    <col min="10" max="10" width="9.109375" customWidth="1"/>
    <col min="12" max="12" width="9.88671875" customWidth="1"/>
    <col min="13" max="13" width="4.6640625" customWidth="1"/>
  </cols>
  <sheetData>
    <row r="1" spans="1:13" ht="15" thickBot="1" x14ac:dyDescent="0.35">
      <c r="A1" s="61"/>
      <c r="B1" s="1"/>
      <c r="C1" s="2"/>
      <c r="D1" s="2"/>
      <c r="E1" s="2"/>
      <c r="F1" s="2"/>
      <c r="G1" s="3"/>
      <c r="H1" s="2"/>
      <c r="I1" s="2"/>
      <c r="J1" s="2"/>
      <c r="K1" s="64"/>
      <c r="L1" s="57"/>
    </row>
    <row r="2" spans="1:13" x14ac:dyDescent="0.3">
      <c r="A2" s="61"/>
      <c r="B2" s="5"/>
      <c r="C2" s="6"/>
      <c r="D2" s="6"/>
      <c r="E2" s="6"/>
      <c r="F2" s="6"/>
      <c r="G2" s="7"/>
      <c r="H2" s="6"/>
      <c r="I2" s="6"/>
      <c r="J2" s="6"/>
      <c r="K2" s="50"/>
      <c r="L2" s="49"/>
      <c r="M2" s="55"/>
    </row>
    <row r="3" spans="1:13" ht="21" x14ac:dyDescent="0.4">
      <c r="A3" s="61"/>
      <c r="B3" s="8"/>
      <c r="C3" s="8"/>
      <c r="D3" s="137" t="s">
        <v>0</v>
      </c>
      <c r="E3" s="137"/>
      <c r="F3" s="137"/>
      <c r="G3" s="137"/>
      <c r="H3" s="137"/>
      <c r="I3" s="137"/>
      <c r="J3" s="137"/>
      <c r="K3" s="137"/>
      <c r="L3" s="52"/>
      <c r="M3" s="55"/>
    </row>
    <row r="4" spans="1:13" ht="17.399999999999999" x14ac:dyDescent="0.3">
      <c r="A4" s="61"/>
      <c r="B4" s="8"/>
      <c r="C4" s="8"/>
      <c r="D4" s="138" t="s">
        <v>1</v>
      </c>
      <c r="E4" s="138"/>
      <c r="F4" s="138"/>
      <c r="G4" s="138"/>
      <c r="H4" s="138"/>
      <c r="I4" s="138"/>
      <c r="J4" s="138"/>
      <c r="K4" s="138"/>
      <c r="L4" s="48"/>
      <c r="M4" s="55"/>
    </row>
    <row r="5" spans="1:13" ht="17.399999999999999" x14ac:dyDescent="0.3">
      <c r="A5" s="61"/>
      <c r="B5" s="8"/>
      <c r="C5" s="8"/>
      <c r="D5" s="139" t="s">
        <v>2</v>
      </c>
      <c r="E5" s="139"/>
      <c r="F5" s="139"/>
      <c r="G5" s="139"/>
      <c r="H5" s="139"/>
      <c r="I5" s="139"/>
      <c r="J5" s="139"/>
      <c r="K5" s="139"/>
      <c r="L5" s="48"/>
      <c r="M5" s="55"/>
    </row>
    <row r="6" spans="1:13" ht="17.399999999999999" x14ac:dyDescent="0.3">
      <c r="A6" s="61"/>
      <c r="B6" s="8"/>
      <c r="C6" s="8"/>
      <c r="D6" s="8"/>
      <c r="E6" s="8"/>
      <c r="F6" s="8"/>
      <c r="G6" s="8"/>
      <c r="H6" s="8"/>
      <c r="I6" s="8"/>
      <c r="K6" s="46"/>
      <c r="L6" s="53"/>
      <c r="M6" s="54"/>
    </row>
    <row r="7" spans="1:13" x14ac:dyDescent="0.3">
      <c r="A7" s="61"/>
      <c r="B7" s="140" t="s">
        <v>3</v>
      </c>
      <c r="C7" s="132"/>
      <c r="D7" s="132"/>
      <c r="E7" s="133"/>
      <c r="F7" s="134"/>
      <c r="G7" s="134"/>
      <c r="H7" s="140" t="s">
        <v>4</v>
      </c>
      <c r="I7" s="132"/>
      <c r="J7" s="133"/>
      <c r="K7" s="134"/>
      <c r="L7" s="141"/>
      <c r="M7" s="55"/>
    </row>
    <row r="8" spans="1:13" x14ac:dyDescent="0.3">
      <c r="A8" s="61"/>
      <c r="B8" s="132" t="s">
        <v>5</v>
      </c>
      <c r="C8" s="132"/>
      <c r="D8" s="132"/>
      <c r="E8" s="134"/>
      <c r="F8" s="134"/>
      <c r="G8" s="134"/>
      <c r="H8" s="142" t="s">
        <v>6</v>
      </c>
      <c r="I8" s="142"/>
      <c r="J8" s="133"/>
      <c r="K8" s="134"/>
      <c r="L8" s="134"/>
      <c r="M8" s="48"/>
    </row>
    <row r="9" spans="1:13" x14ac:dyDescent="0.3">
      <c r="A9" s="61"/>
      <c r="B9" s="132" t="s">
        <v>7</v>
      </c>
      <c r="C9" s="132"/>
      <c r="D9" s="132"/>
      <c r="E9" s="134"/>
      <c r="F9" s="134"/>
      <c r="G9" s="134"/>
      <c r="H9" s="132" t="s">
        <v>8</v>
      </c>
      <c r="I9" s="132"/>
      <c r="J9" s="134"/>
      <c r="K9" s="134"/>
      <c r="L9" s="134"/>
      <c r="M9" s="47"/>
    </row>
    <row r="10" spans="1:13" x14ac:dyDescent="0.3">
      <c r="A10" s="61"/>
      <c r="B10" s="132" t="s">
        <v>9</v>
      </c>
      <c r="C10" s="132"/>
      <c r="D10" s="132"/>
      <c r="E10" s="133"/>
      <c r="F10" s="134"/>
      <c r="G10" s="134"/>
      <c r="H10" s="132" t="s">
        <v>10</v>
      </c>
      <c r="I10" s="132"/>
      <c r="J10" s="135"/>
      <c r="K10" s="135"/>
      <c r="L10" s="135"/>
      <c r="M10" s="56"/>
    </row>
    <row r="11" spans="1:13" ht="15" thickBot="1" x14ac:dyDescent="0.35">
      <c r="A11" s="61"/>
      <c r="B11" s="5"/>
      <c r="C11" s="6"/>
      <c r="D11" s="6"/>
      <c r="E11" s="6"/>
      <c r="F11" s="6"/>
      <c r="G11" s="7"/>
      <c r="H11" s="6"/>
      <c r="I11" s="6"/>
      <c r="J11" s="6"/>
      <c r="K11" s="4"/>
      <c r="L11" s="51"/>
      <c r="M11" s="55"/>
    </row>
    <row r="12" spans="1:13" ht="27" x14ac:dyDescent="0.3">
      <c r="A12" s="61"/>
      <c r="B12" s="9" t="s">
        <v>11</v>
      </c>
      <c r="C12" s="136"/>
      <c r="D12" s="136"/>
      <c r="E12" s="136"/>
      <c r="F12" s="136"/>
      <c r="G12" s="10" t="s">
        <v>12</v>
      </c>
      <c r="H12" s="136"/>
      <c r="I12" s="136"/>
      <c r="J12" s="136"/>
      <c r="K12" s="136"/>
      <c r="L12" s="136"/>
    </row>
    <row r="13" spans="1:13" ht="29.4" customHeight="1" x14ac:dyDescent="0.3">
      <c r="A13" s="61"/>
      <c r="B13" s="11"/>
      <c r="C13" s="131" t="s">
        <v>13</v>
      </c>
      <c r="D13" s="131"/>
      <c r="E13" s="131"/>
      <c r="F13" s="131"/>
      <c r="G13" s="131"/>
      <c r="H13" s="131"/>
      <c r="I13" s="131"/>
      <c r="J13" s="131"/>
      <c r="K13" s="131"/>
      <c r="L13" s="131"/>
      <c r="M13" s="48"/>
    </row>
    <row r="14" spans="1:13" ht="15" thickBot="1" x14ac:dyDescent="0.35">
      <c r="A14" s="61"/>
      <c r="B14" s="5"/>
      <c r="C14" s="6"/>
      <c r="D14" s="6"/>
      <c r="E14" s="6"/>
      <c r="F14" s="6"/>
      <c r="G14" s="7"/>
      <c r="H14" s="6"/>
      <c r="I14" s="6"/>
      <c r="J14" s="6"/>
      <c r="L14" s="57"/>
      <c r="M14" s="55"/>
    </row>
    <row r="15" spans="1:13" x14ac:dyDescent="0.3">
      <c r="A15" s="61"/>
      <c r="B15" s="12"/>
      <c r="C15" s="13"/>
      <c r="D15" s="13"/>
      <c r="E15" s="13"/>
      <c r="F15" s="13"/>
      <c r="G15" s="14"/>
      <c r="H15" s="13"/>
      <c r="I15" s="13"/>
      <c r="J15" s="13"/>
      <c r="K15" s="13"/>
      <c r="L15" s="13"/>
      <c r="M15" s="48"/>
    </row>
    <row r="16" spans="1:13" ht="21" x14ac:dyDescent="0.4">
      <c r="A16" s="61"/>
      <c r="B16" s="126" t="s">
        <v>131</v>
      </c>
      <c r="C16" s="127"/>
      <c r="D16" s="127"/>
      <c r="E16" s="127"/>
      <c r="F16" s="127"/>
      <c r="G16" s="127"/>
      <c r="H16" s="127"/>
      <c r="I16" s="127"/>
      <c r="J16" s="127"/>
      <c r="K16" s="127"/>
      <c r="L16" s="128"/>
      <c r="M16" s="55"/>
    </row>
    <row r="17" spans="1:13" ht="63.75" customHeight="1" x14ac:dyDescent="0.3">
      <c r="A17" s="61"/>
      <c r="B17" s="118" t="s">
        <v>157</v>
      </c>
      <c r="C17" s="118"/>
      <c r="D17" s="118"/>
      <c r="E17" s="118"/>
      <c r="F17" s="118"/>
      <c r="G17" s="118"/>
      <c r="H17" s="118"/>
      <c r="I17" s="118"/>
      <c r="J17" s="118"/>
      <c r="K17" s="118"/>
      <c r="L17" s="129"/>
    </row>
    <row r="18" spans="1:13" x14ac:dyDescent="0.3">
      <c r="A18" s="61"/>
      <c r="B18" s="125"/>
      <c r="C18" s="125"/>
      <c r="D18" s="125"/>
      <c r="E18" s="125"/>
      <c r="F18" s="125"/>
      <c r="G18" s="125"/>
      <c r="H18" s="125"/>
      <c r="I18" s="125"/>
      <c r="J18" s="125"/>
      <c r="K18" s="125"/>
      <c r="L18" s="125"/>
      <c r="M18" s="55"/>
    </row>
    <row r="19" spans="1:13" ht="30" customHeight="1" x14ac:dyDescent="0.3">
      <c r="A19" s="61"/>
      <c r="B19" s="130" t="s">
        <v>132</v>
      </c>
      <c r="C19" s="130"/>
      <c r="D19" s="130"/>
      <c r="E19" s="130"/>
      <c r="F19" s="130"/>
      <c r="G19" s="130"/>
      <c r="H19" s="130"/>
      <c r="I19" s="130"/>
      <c r="J19" s="130"/>
      <c r="K19" s="130"/>
      <c r="L19" s="130"/>
      <c r="M19" s="55"/>
    </row>
    <row r="20" spans="1:13" x14ac:dyDescent="0.3">
      <c r="A20" s="61"/>
      <c r="B20" s="124"/>
      <c r="C20" s="124"/>
      <c r="D20" s="124"/>
      <c r="E20" s="124"/>
      <c r="F20" s="124"/>
      <c r="G20" s="124"/>
      <c r="H20" s="124"/>
      <c r="I20" s="124"/>
      <c r="J20" s="124"/>
      <c r="K20" s="124"/>
      <c r="L20" s="124"/>
      <c r="M20" s="55"/>
    </row>
    <row r="21" spans="1:13" ht="133.19999999999999" customHeight="1" x14ac:dyDescent="0.3">
      <c r="A21" s="61"/>
      <c r="B21" s="118" t="s">
        <v>133</v>
      </c>
      <c r="C21" s="119"/>
      <c r="D21" s="119"/>
      <c r="E21" s="119"/>
      <c r="F21" s="119"/>
      <c r="G21" s="119"/>
      <c r="H21" s="119"/>
      <c r="I21" s="119"/>
      <c r="J21" s="119"/>
      <c r="K21" s="119"/>
      <c r="L21" s="120"/>
    </row>
    <row r="22" spans="1:13" ht="13.8" customHeight="1" x14ac:dyDescent="0.3">
      <c r="A22" s="55"/>
      <c r="B22" s="58"/>
      <c r="C22" s="116"/>
      <c r="D22" s="116"/>
      <c r="E22" s="116"/>
      <c r="F22" s="116"/>
      <c r="G22" s="116"/>
      <c r="H22" s="116"/>
      <c r="I22" s="116"/>
      <c r="J22" s="116"/>
      <c r="K22" s="116"/>
      <c r="L22" s="117"/>
    </row>
    <row r="23" spans="1:13" x14ac:dyDescent="0.3">
      <c r="A23" s="55"/>
      <c r="B23" s="61"/>
      <c r="C23" s="121" t="s">
        <v>161</v>
      </c>
      <c r="D23" s="122"/>
      <c r="E23" s="122"/>
      <c r="F23" s="122"/>
      <c r="G23" s="122"/>
      <c r="H23" s="122"/>
      <c r="I23" s="122"/>
      <c r="J23" s="122"/>
      <c r="K23" s="122"/>
      <c r="L23" s="123"/>
      <c r="M23" s="56"/>
    </row>
    <row r="24" spans="1:13" x14ac:dyDescent="0.3">
      <c r="A24" s="61"/>
      <c r="B24" s="61"/>
      <c r="C24" s="61"/>
      <c r="D24" s="61"/>
      <c r="E24" s="61"/>
      <c r="F24" s="61"/>
      <c r="G24" s="61"/>
      <c r="H24" s="61"/>
      <c r="I24" s="61"/>
      <c r="J24" s="61"/>
      <c r="K24" s="61"/>
      <c r="L24" s="61"/>
      <c r="M24" s="61"/>
    </row>
    <row r="25" spans="1:13" x14ac:dyDescent="0.3">
      <c r="A25" s="61"/>
      <c r="B25" s="61"/>
      <c r="C25" s="61" t="s">
        <v>162</v>
      </c>
      <c r="D25" s="61"/>
      <c r="E25" s="61"/>
      <c r="F25" s="61"/>
      <c r="G25" s="61"/>
      <c r="H25" s="61"/>
      <c r="I25" s="61"/>
      <c r="J25" s="61"/>
      <c r="K25" s="61"/>
      <c r="L25" s="61"/>
      <c r="M25" s="61"/>
    </row>
    <row r="26" spans="1:13" x14ac:dyDescent="0.3">
      <c r="A26" s="61"/>
      <c r="B26" s="61"/>
      <c r="C26" s="61"/>
      <c r="D26" s="61"/>
      <c r="E26" s="61"/>
      <c r="F26" s="61"/>
      <c r="G26" s="61"/>
      <c r="H26" s="61"/>
      <c r="I26" s="61"/>
      <c r="J26" s="61"/>
      <c r="K26" s="61"/>
      <c r="L26" s="61"/>
      <c r="M26" s="61"/>
    </row>
    <row r="27" spans="1:13" x14ac:dyDescent="0.3">
      <c r="A27" s="61"/>
      <c r="B27" s="61"/>
      <c r="C27" s="61"/>
      <c r="D27" s="61"/>
      <c r="E27" s="61"/>
      <c r="F27" s="61"/>
      <c r="G27" s="61"/>
      <c r="H27" s="61"/>
      <c r="I27" s="61"/>
      <c r="J27" s="61"/>
      <c r="K27" s="61"/>
      <c r="L27" s="61"/>
      <c r="M27" s="61"/>
    </row>
    <row r="28" spans="1:13" x14ac:dyDescent="0.3">
      <c r="A28" s="61"/>
      <c r="B28" s="61"/>
      <c r="C28" s="61"/>
      <c r="D28" s="61"/>
      <c r="E28" s="61"/>
      <c r="F28" s="61"/>
      <c r="G28" s="61"/>
      <c r="H28" s="61"/>
      <c r="I28" s="61"/>
      <c r="J28" s="61"/>
      <c r="K28" s="61"/>
      <c r="L28" s="61"/>
      <c r="M28" s="61"/>
    </row>
    <row r="29" spans="1:13" x14ac:dyDescent="0.3">
      <c r="A29" s="61"/>
      <c r="B29" s="61"/>
      <c r="C29" s="61"/>
      <c r="D29" s="61"/>
      <c r="E29" s="61"/>
      <c r="F29" s="61"/>
      <c r="G29" s="61"/>
      <c r="H29" s="61"/>
      <c r="I29" s="61"/>
      <c r="J29" s="61"/>
      <c r="K29" s="61"/>
      <c r="L29" s="61"/>
      <c r="M29" s="61"/>
    </row>
    <row r="30" spans="1:13" x14ac:dyDescent="0.3">
      <c r="A30" s="61"/>
      <c r="B30" s="61"/>
      <c r="C30" s="61"/>
      <c r="D30" s="61"/>
      <c r="E30" s="61"/>
      <c r="F30" s="61"/>
      <c r="G30" s="61"/>
      <c r="H30" s="61"/>
      <c r="I30" s="61"/>
      <c r="J30" s="61"/>
      <c r="K30" s="61"/>
      <c r="L30" s="61"/>
      <c r="M30" s="61"/>
    </row>
    <row r="31" spans="1:13" x14ac:dyDescent="0.3">
      <c r="A31" s="61"/>
      <c r="B31" s="61"/>
      <c r="C31" s="121"/>
      <c r="D31" s="122"/>
      <c r="E31" s="122"/>
      <c r="F31" s="122"/>
      <c r="G31" s="122"/>
      <c r="H31" s="122"/>
      <c r="I31" s="122"/>
      <c r="J31" s="122"/>
      <c r="K31" s="123"/>
      <c r="L31" s="61"/>
      <c r="M31" s="61"/>
    </row>
    <row r="32" spans="1:13" x14ac:dyDescent="0.3">
      <c r="A32" s="61"/>
      <c r="B32" s="61"/>
      <c r="C32" s="61"/>
      <c r="D32" s="61"/>
      <c r="E32" s="61"/>
      <c r="F32" s="61"/>
      <c r="G32" s="61"/>
      <c r="H32" s="61"/>
      <c r="I32" s="61"/>
      <c r="J32" s="61"/>
      <c r="K32" s="61"/>
      <c r="L32" s="61"/>
      <c r="M32" s="61"/>
    </row>
    <row r="33" spans="1:13" x14ac:dyDescent="0.3">
      <c r="A33" s="61"/>
      <c r="B33" s="61"/>
      <c r="C33" s="61" t="s">
        <v>163</v>
      </c>
      <c r="D33" s="61"/>
      <c r="E33" s="61"/>
      <c r="F33" s="61"/>
      <c r="G33" s="61"/>
      <c r="H33" s="61"/>
      <c r="I33" s="61"/>
      <c r="J33" s="61"/>
      <c r="K33" s="61"/>
      <c r="L33" s="61"/>
      <c r="M33" s="61"/>
    </row>
    <row r="34" spans="1:13" x14ac:dyDescent="0.3">
      <c r="A34" s="61"/>
      <c r="B34" s="61"/>
      <c r="C34" s="61"/>
      <c r="D34" s="61"/>
      <c r="E34" s="61"/>
      <c r="F34" s="61"/>
      <c r="G34" s="61"/>
      <c r="H34" s="61"/>
      <c r="I34" s="61"/>
      <c r="J34" s="61"/>
      <c r="K34" s="61"/>
      <c r="L34" s="61"/>
      <c r="M34" s="61"/>
    </row>
    <row r="35" spans="1:13" x14ac:dyDescent="0.3">
      <c r="A35" s="61"/>
      <c r="B35" s="61"/>
      <c r="C35" s="61"/>
      <c r="D35" s="61"/>
      <c r="E35" s="61"/>
      <c r="F35" s="61"/>
      <c r="G35" s="61"/>
      <c r="H35" s="61"/>
      <c r="I35" s="61"/>
      <c r="J35" s="61"/>
      <c r="K35" s="61"/>
      <c r="L35" s="61"/>
      <c r="M35" s="61"/>
    </row>
    <row r="36" spans="1:13" x14ac:dyDescent="0.3">
      <c r="A36" s="61"/>
      <c r="B36" s="61"/>
      <c r="C36" s="61"/>
      <c r="D36" s="61"/>
      <c r="E36" s="61"/>
      <c r="F36" s="61"/>
      <c r="G36" s="61"/>
      <c r="H36" s="61"/>
      <c r="I36" s="61"/>
      <c r="J36" s="61"/>
      <c r="K36" s="61"/>
      <c r="L36" s="61"/>
      <c r="M36" s="61"/>
    </row>
    <row r="37" spans="1:13" x14ac:dyDescent="0.3">
      <c r="A37" s="61"/>
      <c r="B37" s="61"/>
      <c r="C37" s="61"/>
      <c r="D37" s="61"/>
      <c r="E37" s="61"/>
      <c r="F37" s="61"/>
      <c r="G37" s="61"/>
      <c r="H37" s="61"/>
      <c r="I37" s="61"/>
      <c r="J37" s="61"/>
      <c r="K37" s="61"/>
      <c r="L37" s="61"/>
      <c r="M37" s="61"/>
    </row>
    <row r="38" spans="1:13" x14ac:dyDescent="0.3">
      <c r="A38" s="61"/>
      <c r="B38" s="61"/>
      <c r="C38" s="61"/>
      <c r="D38" s="61"/>
      <c r="E38" s="61"/>
      <c r="F38" s="61"/>
      <c r="G38" s="61"/>
      <c r="H38" s="61"/>
      <c r="I38" s="61"/>
      <c r="J38" s="61"/>
      <c r="K38" s="61"/>
      <c r="L38" s="61"/>
      <c r="M38" s="61"/>
    </row>
    <row r="39" spans="1:13" x14ac:dyDescent="0.3">
      <c r="A39" s="61"/>
      <c r="B39" s="61"/>
      <c r="C39" s="61"/>
      <c r="D39" s="61"/>
      <c r="E39" s="61"/>
      <c r="F39" s="61"/>
      <c r="G39" s="61"/>
      <c r="H39" s="61"/>
      <c r="I39" s="61"/>
      <c r="J39" s="61"/>
      <c r="K39" s="61"/>
      <c r="L39" s="61"/>
      <c r="M39" s="61"/>
    </row>
    <row r="40" spans="1:13" x14ac:dyDescent="0.3">
      <c r="A40" s="61"/>
      <c r="B40" s="61"/>
      <c r="C40" s="61"/>
      <c r="D40" s="61"/>
      <c r="E40" s="61"/>
      <c r="F40" s="61"/>
      <c r="G40" s="61"/>
      <c r="H40" s="61"/>
      <c r="I40" s="61"/>
      <c r="J40" s="61"/>
      <c r="K40" s="61"/>
      <c r="L40" s="61"/>
      <c r="M40" s="61"/>
    </row>
    <row r="41" spans="1:13" x14ac:dyDescent="0.3">
      <c r="A41" s="61"/>
      <c r="B41" s="61"/>
      <c r="C41" s="61"/>
      <c r="D41" s="61"/>
      <c r="E41" s="61"/>
      <c r="F41" s="61"/>
      <c r="G41" s="61"/>
      <c r="H41" s="61"/>
      <c r="I41" s="61"/>
      <c r="J41" s="61"/>
      <c r="K41" s="61"/>
      <c r="L41" s="61"/>
      <c r="M41" s="61"/>
    </row>
    <row r="42" spans="1:13" x14ac:dyDescent="0.3">
      <c r="A42" s="61"/>
      <c r="B42" s="61"/>
      <c r="C42" s="61"/>
      <c r="D42" s="61"/>
      <c r="E42" s="61"/>
      <c r="F42" s="61"/>
      <c r="G42" s="61"/>
      <c r="H42" s="61"/>
      <c r="I42" s="61"/>
      <c r="J42" s="61"/>
      <c r="K42" s="61"/>
      <c r="L42" s="61"/>
      <c r="M42" s="61"/>
    </row>
    <row r="43" spans="1:13" x14ac:dyDescent="0.3">
      <c r="A43" s="61"/>
      <c r="B43" s="61"/>
      <c r="C43" s="61"/>
      <c r="D43" s="61"/>
      <c r="E43" s="61"/>
      <c r="F43" s="61"/>
      <c r="G43" s="61"/>
      <c r="H43" s="61"/>
      <c r="I43" s="61"/>
      <c r="J43" s="61"/>
      <c r="K43" s="61"/>
      <c r="L43" s="61"/>
      <c r="M43" s="61"/>
    </row>
    <row r="44" spans="1:13" x14ac:dyDescent="0.3">
      <c r="A44" s="61"/>
      <c r="B44" s="61"/>
      <c r="C44" s="61"/>
      <c r="D44" s="61"/>
      <c r="E44" s="61"/>
      <c r="F44" s="61"/>
      <c r="G44" s="61"/>
      <c r="H44" s="61"/>
      <c r="I44" s="61"/>
      <c r="J44" s="61"/>
      <c r="K44" s="61"/>
      <c r="L44" s="61"/>
      <c r="M44" s="61"/>
    </row>
    <row r="45" spans="1:13" x14ac:dyDescent="0.3">
      <c r="A45" s="61"/>
      <c r="B45" s="61"/>
      <c r="C45" s="61"/>
      <c r="D45" s="61"/>
      <c r="E45" s="61"/>
      <c r="F45" s="61"/>
      <c r="G45" s="61"/>
      <c r="H45" s="61"/>
      <c r="I45" s="61"/>
      <c r="J45" s="61"/>
      <c r="K45" s="61"/>
      <c r="L45" s="61"/>
      <c r="M45" s="61"/>
    </row>
    <row r="46" spans="1:13" x14ac:dyDescent="0.3">
      <c r="A46" s="61"/>
      <c r="B46" s="61"/>
      <c r="C46" s="61"/>
      <c r="D46" s="61"/>
      <c r="E46" s="61"/>
      <c r="F46" s="61"/>
      <c r="G46" s="61"/>
      <c r="H46" s="61"/>
      <c r="I46" s="61"/>
      <c r="J46" s="61"/>
      <c r="K46" s="61"/>
      <c r="L46" s="61"/>
      <c r="M46" s="61"/>
    </row>
  </sheetData>
  <sheetProtection sheet="1" objects="1" scenarios="1"/>
  <mergeCells count="30">
    <mergeCell ref="C31:K31"/>
    <mergeCell ref="D3:K3"/>
    <mergeCell ref="D4:K4"/>
    <mergeCell ref="D5:K5"/>
    <mergeCell ref="B7:D7"/>
    <mergeCell ref="E7:G7"/>
    <mergeCell ref="H7:I7"/>
    <mergeCell ref="J7:L7"/>
    <mergeCell ref="B8:D8"/>
    <mergeCell ref="E8:G8"/>
    <mergeCell ref="H8:I8"/>
    <mergeCell ref="J8:L8"/>
    <mergeCell ref="B9:D9"/>
    <mergeCell ref="E9:G9"/>
    <mergeCell ref="H9:I9"/>
    <mergeCell ref="J9:L9"/>
    <mergeCell ref="C13:L13"/>
    <mergeCell ref="B10:D10"/>
    <mergeCell ref="E10:G10"/>
    <mergeCell ref="H10:I10"/>
    <mergeCell ref="J10:L10"/>
    <mergeCell ref="C12:F12"/>
    <mergeCell ref="H12:L12"/>
    <mergeCell ref="B21:L21"/>
    <mergeCell ref="C23:L23"/>
    <mergeCell ref="B20:L20"/>
    <mergeCell ref="B18:L18"/>
    <mergeCell ref="B16:L16"/>
    <mergeCell ref="B17:L17"/>
    <mergeCell ref="B19:L19"/>
  </mergeCells>
  <conditionalFormatting sqref="J1:J2 I6 J11 J14:J15">
    <cfRule type="cellIs" dxfId="13" priority="1" stopIfTrue="1" operator="equal">
      <formula>0</formula>
    </cfRule>
  </conditionalFormatting>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CAFC-70CF-42B1-99A8-0E0073C28FF9}">
  <dimension ref="A1:K27"/>
  <sheetViews>
    <sheetView zoomScale="160" zoomScaleNormal="160" workbookViewId="0">
      <selection activeCell="L14" sqref="L14"/>
    </sheetView>
  </sheetViews>
  <sheetFormatPr defaultRowHeight="14.4" x14ac:dyDescent="0.3"/>
  <cols>
    <col min="1" max="1" width="4.6640625" customWidth="1"/>
    <col min="5" max="5" width="17" customWidth="1"/>
    <col min="8" max="8" width="6.88671875" customWidth="1"/>
    <col min="11" max="11" width="4.6640625" customWidth="1"/>
  </cols>
  <sheetData>
    <row r="1" spans="1:11" ht="15" thickBot="1" x14ac:dyDescent="0.35">
      <c r="A1" s="61"/>
      <c r="B1" s="1"/>
      <c r="C1" s="2"/>
      <c r="D1" s="2"/>
      <c r="E1" s="2"/>
      <c r="F1" s="2"/>
      <c r="G1" s="3"/>
      <c r="H1" s="2"/>
      <c r="I1" s="2"/>
      <c r="J1" s="2"/>
      <c r="K1" s="61"/>
    </row>
    <row r="2" spans="1:11" ht="18.75" customHeight="1" x14ac:dyDescent="0.3">
      <c r="A2" s="61"/>
      <c r="B2" s="5"/>
      <c r="C2" s="6"/>
      <c r="D2" s="6"/>
      <c r="E2" s="7"/>
      <c r="F2" s="6"/>
      <c r="G2" s="6"/>
      <c r="H2" s="6"/>
      <c r="J2" s="66"/>
      <c r="K2" s="61"/>
    </row>
    <row r="3" spans="1:11" ht="19.5" customHeight="1" x14ac:dyDescent="0.4">
      <c r="A3" s="61"/>
      <c r="B3" s="8"/>
      <c r="C3" s="137" t="s">
        <v>17</v>
      </c>
      <c r="D3" s="137"/>
      <c r="E3" s="137"/>
      <c r="F3" s="137"/>
      <c r="G3" s="137"/>
      <c r="H3" s="137"/>
      <c r="I3" s="137"/>
      <c r="J3" s="137"/>
      <c r="K3" s="61"/>
    </row>
    <row r="4" spans="1:11" ht="15" thickBot="1" x14ac:dyDescent="0.35">
      <c r="A4" s="61"/>
      <c r="B4" s="5"/>
      <c r="C4" s="6"/>
      <c r="D4" s="6"/>
      <c r="E4" s="7"/>
      <c r="F4" s="6"/>
      <c r="G4" s="6"/>
      <c r="H4" s="6"/>
      <c r="I4" s="16"/>
      <c r="J4" s="67"/>
      <c r="K4" s="61"/>
    </row>
    <row r="5" spans="1:11" x14ac:dyDescent="0.3">
      <c r="A5" s="61"/>
      <c r="B5" s="12"/>
      <c r="C5" s="13"/>
      <c r="D5" s="13"/>
      <c r="E5" s="13"/>
      <c r="F5" s="13"/>
      <c r="G5" s="14"/>
      <c r="H5" s="13"/>
      <c r="I5" s="13"/>
      <c r="J5" s="13"/>
      <c r="K5" s="61"/>
    </row>
    <row r="6" spans="1:11" ht="16.2" customHeight="1" x14ac:dyDescent="0.3">
      <c r="A6" s="61"/>
      <c r="B6" s="60" t="s">
        <v>134</v>
      </c>
      <c r="C6" s="24"/>
      <c r="D6" s="24"/>
      <c r="E6" s="24"/>
      <c r="F6" s="24"/>
      <c r="G6" s="59"/>
      <c r="H6" s="24"/>
      <c r="I6" s="24"/>
      <c r="J6" s="24"/>
      <c r="K6" s="61"/>
    </row>
    <row r="7" spans="1:11" s="25" customFormat="1" ht="19.2" customHeight="1" x14ac:dyDescent="0.3">
      <c r="A7" s="62"/>
      <c r="B7" s="143" t="s">
        <v>135</v>
      </c>
      <c r="C7" s="144"/>
      <c r="D7" s="144"/>
      <c r="E7" s="144"/>
      <c r="F7" s="144"/>
      <c r="G7" s="144"/>
      <c r="H7" s="144"/>
      <c r="I7" s="144"/>
      <c r="J7" s="145"/>
      <c r="K7" s="62"/>
    </row>
    <row r="8" spans="1:11" s="25" customFormat="1" ht="18" customHeight="1" x14ac:dyDescent="0.3">
      <c r="A8" s="62"/>
      <c r="B8" s="143" t="s">
        <v>158</v>
      </c>
      <c r="C8" s="146"/>
      <c r="D8" s="146"/>
      <c r="E8" s="146"/>
      <c r="F8" s="146"/>
      <c r="G8" s="146"/>
      <c r="H8" s="146"/>
      <c r="I8" s="146"/>
      <c r="J8" s="147"/>
      <c r="K8" s="62"/>
    </row>
    <row r="9" spans="1:11" s="25" customFormat="1" ht="31.2" customHeight="1" x14ac:dyDescent="0.3">
      <c r="A9" s="62"/>
      <c r="B9" s="143" t="s">
        <v>164</v>
      </c>
      <c r="C9" s="146"/>
      <c r="D9" s="146"/>
      <c r="E9" s="146"/>
      <c r="F9" s="146"/>
      <c r="G9" s="146"/>
      <c r="H9" s="146"/>
      <c r="I9" s="146"/>
      <c r="J9" s="147"/>
      <c r="K9" s="68"/>
    </row>
    <row r="10" spans="1:11" s="25" customFormat="1" ht="18.600000000000001" customHeight="1" x14ac:dyDescent="0.3">
      <c r="A10" s="62"/>
      <c r="B10" s="143" t="s">
        <v>136</v>
      </c>
      <c r="C10" s="146"/>
      <c r="D10" s="146"/>
      <c r="E10" s="146"/>
      <c r="F10" s="146"/>
      <c r="G10" s="146"/>
      <c r="H10" s="146"/>
      <c r="I10" s="146"/>
      <c r="J10" s="147"/>
      <c r="K10" s="62"/>
    </row>
    <row r="11" spans="1:11" s="25" customFormat="1" ht="19.8" customHeight="1" x14ac:dyDescent="0.3">
      <c r="A11" s="62"/>
      <c r="B11" s="143" t="s">
        <v>145</v>
      </c>
      <c r="C11" s="146"/>
      <c r="D11" s="146"/>
      <c r="E11" s="146"/>
      <c r="F11" s="146"/>
      <c r="G11" s="146"/>
      <c r="H11" s="146"/>
      <c r="I11" s="146"/>
      <c r="J11" s="147"/>
      <c r="K11" s="62"/>
    </row>
    <row r="12" spans="1:11" s="25" customFormat="1" ht="30" customHeight="1" x14ac:dyDescent="0.3">
      <c r="A12" s="62"/>
      <c r="B12" s="143" t="s">
        <v>144</v>
      </c>
      <c r="C12" s="146"/>
      <c r="D12" s="146"/>
      <c r="E12" s="146"/>
      <c r="F12" s="146"/>
      <c r="G12" s="146"/>
      <c r="H12" s="146"/>
      <c r="I12" s="146"/>
      <c r="J12" s="147"/>
      <c r="K12" s="62"/>
    </row>
    <row r="13" spans="1:11" s="25" customFormat="1" ht="31.8" customHeight="1" x14ac:dyDescent="0.3">
      <c r="A13" s="62"/>
      <c r="B13" s="143" t="s">
        <v>146</v>
      </c>
      <c r="C13" s="146"/>
      <c r="D13" s="146"/>
      <c r="E13" s="146"/>
      <c r="F13" s="146"/>
      <c r="G13" s="146"/>
      <c r="H13" s="146"/>
      <c r="I13" s="146"/>
      <c r="J13" s="147"/>
      <c r="K13" s="62"/>
    </row>
    <row r="14" spans="1:11" s="25" customFormat="1" ht="19.8" customHeight="1" x14ac:dyDescent="0.3">
      <c r="A14" s="62"/>
      <c r="B14" s="143" t="s">
        <v>137</v>
      </c>
      <c r="C14" s="146"/>
      <c r="D14" s="146"/>
      <c r="E14" s="146"/>
      <c r="F14" s="146"/>
      <c r="G14" s="146"/>
      <c r="H14" s="146"/>
      <c r="I14" s="146"/>
      <c r="J14" s="147"/>
      <c r="K14" s="62"/>
    </row>
    <row r="15" spans="1:11" s="25" customFormat="1" ht="33" customHeight="1" x14ac:dyDescent="0.3">
      <c r="A15" s="62"/>
      <c r="B15" s="143" t="s">
        <v>147</v>
      </c>
      <c r="C15" s="146"/>
      <c r="D15" s="146"/>
      <c r="E15" s="146"/>
      <c r="F15" s="146"/>
      <c r="G15" s="146"/>
      <c r="H15" s="146"/>
      <c r="I15" s="146"/>
      <c r="J15" s="147"/>
      <c r="K15" s="62"/>
    </row>
    <row r="16" spans="1:11" s="25" customFormat="1" ht="31.8" customHeight="1" x14ac:dyDescent="0.3">
      <c r="A16" s="62"/>
      <c r="B16" s="143" t="s">
        <v>159</v>
      </c>
      <c r="C16" s="146"/>
      <c r="D16" s="146"/>
      <c r="E16" s="146"/>
      <c r="F16" s="146"/>
      <c r="G16" s="146"/>
      <c r="H16" s="146"/>
      <c r="I16" s="146"/>
      <c r="J16" s="147"/>
      <c r="K16" s="62"/>
    </row>
    <row r="17" spans="1:11" s="25" customFormat="1" ht="19.8" customHeight="1" x14ac:dyDescent="0.3">
      <c r="A17" s="62"/>
      <c r="B17" s="143" t="s">
        <v>138</v>
      </c>
      <c r="C17" s="146"/>
      <c r="D17" s="146"/>
      <c r="E17" s="146"/>
      <c r="F17" s="146"/>
      <c r="G17" s="146"/>
      <c r="H17" s="146"/>
      <c r="I17" s="146"/>
      <c r="J17" s="147"/>
      <c r="K17" s="62"/>
    </row>
    <row r="18" spans="1:11" s="25" customFormat="1" ht="20.399999999999999" customHeight="1" x14ac:dyDescent="0.3">
      <c r="A18" s="62"/>
      <c r="B18" s="143" t="s">
        <v>139</v>
      </c>
      <c r="C18" s="146"/>
      <c r="D18" s="146"/>
      <c r="E18" s="146"/>
      <c r="F18" s="146"/>
      <c r="G18" s="146"/>
      <c r="H18" s="146"/>
      <c r="I18" s="146"/>
      <c r="J18" s="147"/>
      <c r="K18" s="62"/>
    </row>
    <row r="19" spans="1:11" s="25" customFormat="1" ht="42.6" customHeight="1" x14ac:dyDescent="0.3">
      <c r="A19" s="62"/>
      <c r="B19" s="143" t="s">
        <v>148</v>
      </c>
      <c r="C19" s="146"/>
      <c r="D19" s="146"/>
      <c r="E19" s="146"/>
      <c r="F19" s="146"/>
      <c r="G19" s="146"/>
      <c r="H19" s="146"/>
      <c r="I19" s="146"/>
      <c r="J19" s="147"/>
      <c r="K19" s="62"/>
    </row>
    <row r="20" spans="1:11" s="25" customFormat="1" ht="19.2" customHeight="1" x14ac:dyDescent="0.3">
      <c r="A20" s="62"/>
      <c r="B20" s="143" t="s">
        <v>140</v>
      </c>
      <c r="C20" s="146"/>
      <c r="D20" s="146"/>
      <c r="E20" s="146"/>
      <c r="F20" s="146"/>
      <c r="G20" s="146"/>
      <c r="H20" s="146"/>
      <c r="I20" s="146"/>
      <c r="J20" s="147"/>
      <c r="K20" s="62"/>
    </row>
    <row r="21" spans="1:11" s="25" customFormat="1" ht="34.200000000000003" customHeight="1" x14ac:dyDescent="0.3">
      <c r="A21" s="62"/>
      <c r="B21" s="143" t="s">
        <v>141</v>
      </c>
      <c r="C21" s="146"/>
      <c r="D21" s="146"/>
      <c r="E21" s="146"/>
      <c r="F21" s="146"/>
      <c r="G21" s="146"/>
      <c r="H21" s="146"/>
      <c r="I21" s="146"/>
      <c r="J21" s="147"/>
      <c r="K21" s="62"/>
    </row>
    <row r="22" spans="1:11" s="25" customFormat="1" ht="42" customHeight="1" x14ac:dyDescent="0.3">
      <c r="A22" s="62"/>
      <c r="B22" s="143" t="s">
        <v>160</v>
      </c>
      <c r="C22" s="146"/>
      <c r="D22" s="146"/>
      <c r="E22" s="146"/>
      <c r="F22" s="146"/>
      <c r="G22" s="146"/>
      <c r="H22" s="146"/>
      <c r="I22" s="146"/>
      <c r="J22" s="147"/>
      <c r="K22" s="62"/>
    </row>
    <row r="23" spans="1:11" s="25" customFormat="1" ht="30.6" customHeight="1" x14ac:dyDescent="0.3">
      <c r="A23" s="62"/>
      <c r="B23" s="143" t="s">
        <v>142</v>
      </c>
      <c r="C23" s="146"/>
      <c r="D23" s="146"/>
      <c r="E23" s="146"/>
      <c r="F23" s="146"/>
      <c r="G23" s="146"/>
      <c r="H23" s="146"/>
      <c r="I23" s="146"/>
      <c r="J23" s="147"/>
      <c r="K23" s="62"/>
    </row>
    <row r="24" spans="1:11" s="25" customFormat="1" ht="18" customHeight="1" x14ac:dyDescent="0.3">
      <c r="A24" s="62"/>
      <c r="B24" s="143" t="s">
        <v>149</v>
      </c>
      <c r="C24" s="146"/>
      <c r="D24" s="146"/>
      <c r="E24" s="146"/>
      <c r="F24" s="146"/>
      <c r="G24" s="146"/>
      <c r="H24" s="146"/>
      <c r="I24" s="146"/>
      <c r="J24" s="147"/>
      <c r="K24" s="62"/>
    </row>
    <row r="25" spans="1:11" s="25" customFormat="1" ht="33" customHeight="1" x14ac:dyDescent="0.3">
      <c r="A25" s="62"/>
      <c r="B25" s="143" t="s">
        <v>143</v>
      </c>
      <c r="C25" s="146"/>
      <c r="D25" s="146"/>
      <c r="E25" s="146"/>
      <c r="F25" s="146"/>
      <c r="G25" s="146"/>
      <c r="H25" s="146"/>
      <c r="I25" s="146"/>
      <c r="J25" s="147"/>
      <c r="K25" s="62"/>
    </row>
    <row r="26" spans="1:11" x14ac:dyDescent="0.3">
      <c r="A26" s="61"/>
      <c r="B26" s="52"/>
      <c r="C26" s="61"/>
      <c r="D26" s="61"/>
      <c r="E26" s="61"/>
      <c r="F26" s="61"/>
      <c r="G26" s="61"/>
      <c r="H26" s="61"/>
      <c r="I26" s="61"/>
      <c r="J26" s="55"/>
      <c r="K26" s="61"/>
    </row>
    <row r="27" spans="1:11" x14ac:dyDescent="0.3">
      <c r="A27" s="61"/>
      <c r="B27" s="65"/>
      <c r="C27" s="53"/>
      <c r="D27" s="53"/>
      <c r="E27" s="53"/>
      <c r="F27" s="53"/>
      <c r="G27" s="53"/>
      <c r="H27" s="53"/>
      <c r="I27" s="53"/>
      <c r="J27" s="47"/>
      <c r="K27" s="61"/>
    </row>
  </sheetData>
  <sheetProtection sheet="1" objects="1" scenarios="1"/>
  <mergeCells count="20">
    <mergeCell ref="B22:J22"/>
    <mergeCell ref="B23:J23"/>
    <mergeCell ref="B24:J24"/>
    <mergeCell ref="B25:J25"/>
    <mergeCell ref="B14:J14"/>
    <mergeCell ref="B17:J17"/>
    <mergeCell ref="B18:J18"/>
    <mergeCell ref="B19:J19"/>
    <mergeCell ref="B20:J20"/>
    <mergeCell ref="B21:J21"/>
    <mergeCell ref="B11:J11"/>
    <mergeCell ref="B12:J12"/>
    <mergeCell ref="B13:J13"/>
    <mergeCell ref="B15:J15"/>
    <mergeCell ref="B16:J16"/>
    <mergeCell ref="C3:J3"/>
    <mergeCell ref="B7:J7"/>
    <mergeCell ref="B8:J8"/>
    <mergeCell ref="B9:J9"/>
    <mergeCell ref="B10:J10"/>
  </mergeCells>
  <conditionalFormatting sqref="J1 H2 H4">
    <cfRule type="cellIs" dxfId="12" priority="2" stopIfTrue="1" operator="equal">
      <formula>0</formula>
    </cfRule>
  </conditionalFormatting>
  <conditionalFormatting sqref="J5:J6">
    <cfRule type="cellIs" dxfId="11" priority="1"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14DE-4585-412B-BF4E-B968B181A1D2}">
  <dimension ref="A1:K23"/>
  <sheetViews>
    <sheetView zoomScale="160" zoomScaleNormal="160" workbookViewId="0">
      <selection activeCell="A25" sqref="A25"/>
    </sheetView>
  </sheetViews>
  <sheetFormatPr defaultRowHeight="14.4" x14ac:dyDescent="0.3"/>
  <cols>
    <col min="1" max="1" width="4.6640625" customWidth="1"/>
    <col min="3" max="3" width="15.88671875" customWidth="1"/>
    <col min="8" max="8" width="12.33203125" customWidth="1"/>
    <col min="9" max="9" width="39.33203125" customWidth="1"/>
    <col min="10" max="10" width="4.6640625" customWidth="1"/>
  </cols>
  <sheetData>
    <row r="1" spans="1:11" ht="15" thickBot="1" x14ac:dyDescent="0.35">
      <c r="A1" s="73"/>
      <c r="B1" s="1"/>
      <c r="C1" s="2"/>
      <c r="D1" s="2"/>
      <c r="E1" s="2"/>
      <c r="F1" s="2"/>
      <c r="G1" s="3"/>
      <c r="H1" s="2"/>
      <c r="I1" s="2"/>
      <c r="J1" s="72"/>
    </row>
    <row r="2" spans="1:11" x14ac:dyDescent="0.3">
      <c r="A2" s="74"/>
      <c r="B2" s="5"/>
      <c r="C2" s="6"/>
      <c r="D2" s="6"/>
      <c r="E2" s="7"/>
      <c r="F2" s="6"/>
      <c r="G2" s="6"/>
      <c r="H2" s="6"/>
      <c r="J2" s="46"/>
    </row>
    <row r="3" spans="1:11" ht="21" x14ac:dyDescent="0.4">
      <c r="A3" s="8"/>
      <c r="B3" s="8"/>
      <c r="C3" s="137" t="s">
        <v>17</v>
      </c>
      <c r="D3" s="137"/>
      <c r="E3" s="137"/>
      <c r="F3" s="137"/>
      <c r="G3" s="137"/>
      <c r="H3" s="137"/>
      <c r="I3" s="137"/>
      <c r="J3" s="137"/>
    </row>
    <row r="4" spans="1:11" ht="15" thickBot="1" x14ac:dyDescent="0.35">
      <c r="A4" s="75"/>
      <c r="B4" s="1"/>
      <c r="C4" s="2"/>
      <c r="D4" s="2"/>
      <c r="E4" s="3"/>
      <c r="F4" s="2"/>
      <c r="G4" s="2"/>
      <c r="H4" s="2"/>
      <c r="I4" s="16"/>
      <c r="J4" s="53"/>
    </row>
    <row r="5" spans="1:11" ht="15" thickBot="1" x14ac:dyDescent="0.35">
      <c r="A5" s="47"/>
      <c r="B5" s="69"/>
      <c r="D5" s="69"/>
      <c r="F5" s="70"/>
      <c r="G5" s="71"/>
      <c r="I5" s="70"/>
      <c r="J5" s="55"/>
      <c r="K5" s="52"/>
    </row>
    <row r="6" spans="1:11" ht="15" thickBot="1" x14ac:dyDescent="0.35">
      <c r="A6" s="80"/>
      <c r="B6" s="17" t="s">
        <v>14</v>
      </c>
      <c r="C6" s="18"/>
      <c r="D6" s="19" t="s">
        <v>15</v>
      </c>
      <c r="E6" s="20"/>
      <c r="F6" s="21" t="s">
        <v>16</v>
      </c>
      <c r="G6" s="22"/>
      <c r="H6" s="76"/>
      <c r="I6" s="23"/>
    </row>
    <row r="7" spans="1:11" s="25" customFormat="1" ht="52.5" customHeight="1" thickBot="1" x14ac:dyDescent="0.35">
      <c r="A7" s="78"/>
      <c r="B7" s="148" t="s">
        <v>18</v>
      </c>
      <c r="C7" s="149"/>
      <c r="D7" s="148" t="s">
        <v>33</v>
      </c>
      <c r="E7" s="149"/>
      <c r="F7" s="150" t="s">
        <v>150</v>
      </c>
      <c r="G7" s="151"/>
      <c r="H7" s="151"/>
      <c r="I7" s="152"/>
      <c r="J7" s="90"/>
    </row>
    <row r="8" spans="1:11" s="25" customFormat="1" ht="30" customHeight="1" thickBot="1" x14ac:dyDescent="0.35">
      <c r="A8" s="79"/>
      <c r="B8" s="148" t="s">
        <v>19</v>
      </c>
      <c r="C8" s="149"/>
      <c r="D8" s="148" t="s">
        <v>34</v>
      </c>
      <c r="E8" s="149"/>
      <c r="F8" s="150" t="s">
        <v>48</v>
      </c>
      <c r="G8" s="151"/>
      <c r="H8" s="151"/>
      <c r="I8" s="152"/>
      <c r="J8" s="90"/>
    </row>
    <row r="9" spans="1:11" s="25" customFormat="1" ht="30" customHeight="1" thickBot="1" x14ac:dyDescent="0.35">
      <c r="A9" s="81"/>
      <c r="B9" s="148" t="s">
        <v>20</v>
      </c>
      <c r="C9" s="149"/>
      <c r="D9" s="148" t="s">
        <v>35</v>
      </c>
      <c r="E9" s="149"/>
      <c r="F9" s="150" t="s">
        <v>49</v>
      </c>
      <c r="G9" s="151"/>
      <c r="H9" s="151"/>
      <c r="I9" s="152"/>
      <c r="J9" s="90"/>
    </row>
    <row r="10" spans="1:11" s="25" customFormat="1" ht="52.5" customHeight="1" thickBot="1" x14ac:dyDescent="0.35">
      <c r="A10" s="81"/>
      <c r="B10" s="148" t="s">
        <v>21</v>
      </c>
      <c r="C10" s="149"/>
      <c r="D10" s="148" t="s">
        <v>36</v>
      </c>
      <c r="E10" s="149"/>
      <c r="F10" s="150" t="s">
        <v>50</v>
      </c>
      <c r="G10" s="151"/>
      <c r="H10" s="151"/>
      <c r="I10" s="152"/>
    </row>
    <row r="11" spans="1:11" s="25" customFormat="1" ht="45.75" customHeight="1" thickBot="1" x14ac:dyDescent="0.35">
      <c r="B11" s="148" t="s">
        <v>22</v>
      </c>
      <c r="C11" s="149"/>
      <c r="D11" s="148" t="s">
        <v>37</v>
      </c>
      <c r="E11" s="149"/>
      <c r="F11" s="150" t="s">
        <v>51</v>
      </c>
      <c r="G11" s="151"/>
      <c r="H11" s="151"/>
      <c r="I11" s="152"/>
      <c r="J11" s="91"/>
    </row>
    <row r="12" spans="1:11" s="25" customFormat="1" ht="30" customHeight="1" thickBot="1" x14ac:dyDescent="0.35">
      <c r="A12" s="81"/>
      <c r="B12" s="148" t="s">
        <v>23</v>
      </c>
      <c r="C12" s="149"/>
      <c r="D12" s="148" t="s">
        <v>38</v>
      </c>
      <c r="E12" s="149"/>
      <c r="F12" s="150" t="s">
        <v>52</v>
      </c>
      <c r="G12" s="151"/>
      <c r="H12" s="151"/>
      <c r="I12" s="152"/>
    </row>
    <row r="13" spans="1:11" s="25" customFormat="1" ht="65.25" customHeight="1" thickBot="1" x14ac:dyDescent="0.35">
      <c r="A13" s="81"/>
      <c r="B13" s="148" t="s">
        <v>24</v>
      </c>
      <c r="C13" s="149"/>
      <c r="D13" s="148" t="s">
        <v>39</v>
      </c>
      <c r="E13" s="149"/>
      <c r="F13" s="150" t="s">
        <v>53</v>
      </c>
      <c r="G13" s="151"/>
      <c r="H13" s="151"/>
      <c r="I13" s="152"/>
      <c r="J13" s="90"/>
    </row>
    <row r="14" spans="1:11" s="25" customFormat="1" ht="67.5" customHeight="1" thickBot="1" x14ac:dyDescent="0.35">
      <c r="B14" s="148" t="s">
        <v>25</v>
      </c>
      <c r="C14" s="149"/>
      <c r="D14" s="148" t="s">
        <v>40</v>
      </c>
      <c r="E14" s="149"/>
      <c r="F14" s="150" t="s">
        <v>151</v>
      </c>
      <c r="G14" s="151"/>
      <c r="H14" s="151"/>
      <c r="I14" s="152"/>
      <c r="J14" s="89"/>
    </row>
    <row r="15" spans="1:11" s="25" customFormat="1" ht="30" customHeight="1" thickBot="1" x14ac:dyDescent="0.35">
      <c r="A15" s="81"/>
      <c r="B15" s="148" t="s">
        <v>26</v>
      </c>
      <c r="C15" s="149"/>
      <c r="D15" s="148" t="s">
        <v>41</v>
      </c>
      <c r="E15" s="149"/>
      <c r="F15" s="150" t="s">
        <v>54</v>
      </c>
      <c r="G15" s="151"/>
      <c r="H15" s="151"/>
      <c r="I15" s="152"/>
    </row>
    <row r="16" spans="1:11" s="25" customFormat="1" ht="54.75" customHeight="1" thickBot="1" x14ac:dyDescent="0.35">
      <c r="B16" s="148" t="s">
        <v>27</v>
      </c>
      <c r="C16" s="149"/>
      <c r="D16" s="148" t="s">
        <v>42</v>
      </c>
      <c r="E16" s="149"/>
      <c r="F16" s="150" t="s">
        <v>152</v>
      </c>
      <c r="G16" s="151"/>
      <c r="H16" s="151"/>
      <c r="I16" s="152"/>
      <c r="J16" s="90"/>
    </row>
    <row r="17" spans="1:10" s="25" customFormat="1" ht="53.25" customHeight="1" thickBot="1" x14ac:dyDescent="0.35">
      <c r="A17" s="79"/>
      <c r="B17" s="148" t="s">
        <v>28</v>
      </c>
      <c r="C17" s="149"/>
      <c r="D17" s="148" t="s">
        <v>43</v>
      </c>
      <c r="E17" s="149"/>
      <c r="F17" s="150" t="s">
        <v>153</v>
      </c>
      <c r="G17" s="151"/>
      <c r="H17" s="151"/>
      <c r="I17" s="152"/>
    </row>
    <row r="18" spans="1:10" s="25" customFormat="1" ht="37.5" customHeight="1" thickBot="1" x14ac:dyDescent="0.35">
      <c r="A18" s="81"/>
      <c r="B18" s="148" t="s">
        <v>29</v>
      </c>
      <c r="C18" s="149"/>
      <c r="D18" s="148" t="s">
        <v>44</v>
      </c>
      <c r="E18" s="149"/>
      <c r="F18" s="150" t="s">
        <v>154</v>
      </c>
      <c r="G18" s="151"/>
      <c r="H18" s="151"/>
      <c r="I18" s="152"/>
      <c r="J18" s="90"/>
    </row>
    <row r="19" spans="1:10" s="25" customFormat="1" ht="30" customHeight="1" thickBot="1" x14ac:dyDescent="0.35">
      <c r="A19" s="81"/>
      <c r="B19" s="148" t="s">
        <v>30</v>
      </c>
      <c r="C19" s="149"/>
      <c r="D19" s="148" t="s">
        <v>45</v>
      </c>
      <c r="E19" s="149"/>
      <c r="F19" s="150" t="s">
        <v>155</v>
      </c>
      <c r="G19" s="151"/>
      <c r="H19" s="151"/>
      <c r="I19" s="152"/>
      <c r="J19" s="90"/>
    </row>
    <row r="20" spans="1:10" s="25" customFormat="1" ht="30" customHeight="1" thickBot="1" x14ac:dyDescent="0.35">
      <c r="A20" s="83"/>
      <c r="B20" s="148" t="s">
        <v>31</v>
      </c>
      <c r="C20" s="149"/>
      <c r="D20" s="148" t="s">
        <v>46</v>
      </c>
      <c r="E20" s="149"/>
      <c r="F20" s="150" t="s">
        <v>156</v>
      </c>
      <c r="G20" s="151"/>
      <c r="H20" s="151"/>
      <c r="I20" s="152"/>
      <c r="J20" s="90"/>
    </row>
    <row r="21" spans="1:10" s="25" customFormat="1" ht="30" customHeight="1" x14ac:dyDescent="0.3">
      <c r="A21" s="82"/>
      <c r="B21" s="153" t="s">
        <v>32</v>
      </c>
      <c r="C21" s="154"/>
      <c r="D21" s="153" t="s">
        <v>47</v>
      </c>
      <c r="E21" s="154"/>
      <c r="F21" s="155" t="s">
        <v>55</v>
      </c>
      <c r="G21" s="156"/>
      <c r="H21" s="156"/>
      <c r="I21" s="157"/>
      <c r="J21" s="90"/>
    </row>
    <row r="22" spans="1:10" x14ac:dyDescent="0.3">
      <c r="A22" s="56"/>
      <c r="B22" s="85"/>
      <c r="C22" s="85"/>
      <c r="D22" s="86"/>
      <c r="E22" s="86"/>
      <c r="F22" s="84"/>
      <c r="G22" s="88"/>
      <c r="H22" s="87"/>
      <c r="I22" s="88"/>
    </row>
    <row r="23" spans="1:10" x14ac:dyDescent="0.3">
      <c r="A23" s="65"/>
      <c r="B23" s="56"/>
      <c r="C23" s="53"/>
      <c r="D23" s="65"/>
      <c r="F23" s="47"/>
      <c r="G23" s="47"/>
      <c r="H23" s="47"/>
      <c r="I23" s="47"/>
      <c r="J23" s="47"/>
    </row>
  </sheetData>
  <sheetProtection sheet="1" objects="1" scenarios="1"/>
  <mergeCells count="46">
    <mergeCell ref="C3:J3"/>
    <mergeCell ref="B21:C21"/>
    <mergeCell ref="D21:E21"/>
    <mergeCell ref="F21:I21"/>
    <mergeCell ref="D18:E18"/>
    <mergeCell ref="F18:I18"/>
    <mergeCell ref="B19:C19"/>
    <mergeCell ref="D19:E19"/>
    <mergeCell ref="F19:I19"/>
    <mergeCell ref="B20:C20"/>
    <mergeCell ref="D20:E20"/>
    <mergeCell ref="F20:I20"/>
    <mergeCell ref="D14:E14"/>
    <mergeCell ref="F14:I14"/>
    <mergeCell ref="B15:C15"/>
    <mergeCell ref="D15:E15"/>
    <mergeCell ref="F9:I9"/>
    <mergeCell ref="B10:C10"/>
    <mergeCell ref="D10:E10"/>
    <mergeCell ref="B9:C9"/>
    <mergeCell ref="D9:E9"/>
    <mergeCell ref="F10:I10"/>
    <mergeCell ref="B7:C7"/>
    <mergeCell ref="D7:E7"/>
    <mergeCell ref="F7:I7"/>
    <mergeCell ref="B8:C8"/>
    <mergeCell ref="D8:E8"/>
    <mergeCell ref="F8:I8"/>
    <mergeCell ref="B18:C18"/>
    <mergeCell ref="B13:C13"/>
    <mergeCell ref="D13:E13"/>
    <mergeCell ref="F13:I13"/>
    <mergeCell ref="B14:C14"/>
    <mergeCell ref="B17:C17"/>
    <mergeCell ref="D17:E17"/>
    <mergeCell ref="F17:I17"/>
    <mergeCell ref="F15:I15"/>
    <mergeCell ref="B16:C16"/>
    <mergeCell ref="D16:E16"/>
    <mergeCell ref="F16:I16"/>
    <mergeCell ref="B11:C11"/>
    <mergeCell ref="D11:E11"/>
    <mergeCell ref="F11:I11"/>
    <mergeCell ref="B12:C12"/>
    <mergeCell ref="D12:E12"/>
    <mergeCell ref="F12:I12"/>
  </mergeCells>
  <conditionalFormatting sqref="J1 H2 H4">
    <cfRule type="cellIs" dxfId="10" priority="1" stopIfTrue="1" operator="equal">
      <formula>0</formula>
    </cfRule>
  </conditionalFormatting>
  <pageMargins left="0.7" right="0.7" top="0.75" bottom="0.75" header="0.3" footer="0.3"/>
  <pageSetup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A76AD-9682-4D47-B165-3ACC021F53F1}">
  <dimension ref="A1:N142"/>
  <sheetViews>
    <sheetView workbookViewId="0">
      <selection sqref="A1:XFD12"/>
    </sheetView>
  </sheetViews>
  <sheetFormatPr defaultRowHeight="14.4" x14ac:dyDescent="0.3"/>
  <cols>
    <col min="1" max="1" width="4.6640625" customWidth="1"/>
    <col min="2" max="2" width="5.88671875" style="15" customWidth="1"/>
    <col min="3" max="3" width="7.88671875" customWidth="1"/>
    <col min="4" max="4" width="6.44140625" customWidth="1"/>
    <col min="5" max="5" width="16.5546875" customWidth="1"/>
    <col min="6" max="6" width="25.44140625" customWidth="1"/>
    <col min="7" max="7" width="9.109375" style="40"/>
    <col min="8" max="8" width="21.88671875" customWidth="1"/>
    <col min="9" max="9" width="8.33203125" customWidth="1"/>
    <col min="10" max="10" width="10.6640625" customWidth="1"/>
    <col min="11" max="11" width="11.33203125" bestFit="1" customWidth="1"/>
    <col min="12" max="12" width="16.5546875" customWidth="1"/>
    <col min="13" max="13" width="4.6640625" customWidth="1"/>
  </cols>
  <sheetData>
    <row r="1" spans="1:14" ht="15" thickBot="1" x14ac:dyDescent="0.35">
      <c r="A1" s="61"/>
      <c r="B1" s="1"/>
      <c r="C1" s="2"/>
      <c r="D1" s="2"/>
      <c r="E1" s="2"/>
      <c r="F1" s="2"/>
      <c r="G1" s="3"/>
      <c r="H1" s="2"/>
      <c r="I1" s="2"/>
      <c r="J1" s="2"/>
      <c r="K1" s="64"/>
      <c r="L1" s="57"/>
    </row>
    <row r="2" spans="1:14" x14ac:dyDescent="0.3">
      <c r="A2" s="61"/>
      <c r="B2" s="5"/>
      <c r="C2" s="6"/>
      <c r="D2" s="6"/>
      <c r="E2" s="6"/>
      <c r="F2" s="6"/>
      <c r="G2" s="7"/>
      <c r="H2" s="6"/>
      <c r="I2" s="6"/>
      <c r="J2" s="6"/>
      <c r="K2" s="50"/>
      <c r="L2" s="49"/>
      <c r="M2" s="55"/>
    </row>
    <row r="3" spans="1:14" ht="21" x14ac:dyDescent="0.4">
      <c r="A3" s="61"/>
      <c r="B3" s="8"/>
      <c r="C3" s="8"/>
      <c r="D3" s="137" t="s">
        <v>0</v>
      </c>
      <c r="E3" s="137"/>
      <c r="F3" s="137"/>
      <c r="G3" s="137"/>
      <c r="H3" s="137"/>
      <c r="I3" s="137"/>
      <c r="J3" s="137"/>
      <c r="K3" s="137"/>
      <c r="L3" s="52"/>
      <c r="M3" s="55"/>
    </row>
    <row r="4" spans="1:14" ht="17.399999999999999" x14ac:dyDescent="0.3">
      <c r="A4" s="61"/>
      <c r="B4" s="8"/>
      <c r="C4" s="8"/>
      <c r="D4" s="138" t="s">
        <v>1</v>
      </c>
      <c r="E4" s="138"/>
      <c r="F4" s="138"/>
      <c r="G4" s="138"/>
      <c r="H4" s="138"/>
      <c r="I4" s="138"/>
      <c r="J4" s="138"/>
      <c r="K4" s="138"/>
      <c r="L4" s="48"/>
      <c r="M4" s="55"/>
    </row>
    <row r="5" spans="1:14" ht="17.399999999999999" x14ac:dyDescent="0.3">
      <c r="A5" s="61"/>
      <c r="B5" s="8"/>
      <c r="C5" s="8"/>
      <c r="D5" s="139" t="s">
        <v>2</v>
      </c>
      <c r="E5" s="139"/>
      <c r="F5" s="139"/>
      <c r="G5" s="139"/>
      <c r="H5" s="139"/>
      <c r="I5" s="139"/>
      <c r="J5" s="139"/>
      <c r="K5" s="139"/>
      <c r="L5" s="48"/>
      <c r="M5" s="55"/>
    </row>
    <row r="6" spans="1:14" ht="17.399999999999999" x14ac:dyDescent="0.3">
      <c r="A6" s="61"/>
      <c r="B6" s="8"/>
      <c r="C6" s="8"/>
      <c r="D6" s="8"/>
      <c r="E6" s="8"/>
      <c r="F6" s="8"/>
      <c r="G6" s="8"/>
      <c r="H6" s="8"/>
      <c r="I6" s="8"/>
      <c r="K6" s="46"/>
      <c r="L6" s="53"/>
      <c r="M6" s="54"/>
    </row>
    <row r="7" spans="1:14" x14ac:dyDescent="0.3">
      <c r="A7" s="61"/>
      <c r="B7" s="140" t="s">
        <v>3</v>
      </c>
      <c r="C7" s="132"/>
      <c r="D7" s="132"/>
      <c r="E7" s="133"/>
      <c r="F7" s="134"/>
      <c r="G7" s="134"/>
      <c r="H7" s="140" t="s">
        <v>4</v>
      </c>
      <c r="I7" s="132"/>
      <c r="J7" s="133"/>
      <c r="K7" s="134"/>
      <c r="L7" s="141"/>
      <c r="M7" s="55"/>
    </row>
    <row r="8" spans="1:14" x14ac:dyDescent="0.3">
      <c r="A8" s="61"/>
      <c r="B8" s="132" t="s">
        <v>5</v>
      </c>
      <c r="C8" s="132"/>
      <c r="D8" s="132"/>
      <c r="E8" s="134"/>
      <c r="F8" s="134"/>
      <c r="G8" s="134"/>
      <c r="H8" s="142" t="s">
        <v>6</v>
      </c>
      <c r="I8" s="142"/>
      <c r="J8" s="133"/>
      <c r="K8" s="134"/>
      <c r="L8" s="134"/>
      <c r="M8" s="48"/>
    </row>
    <row r="9" spans="1:14" x14ac:dyDescent="0.3">
      <c r="A9" s="61"/>
      <c r="B9" s="132" t="s">
        <v>7</v>
      </c>
      <c r="C9" s="132"/>
      <c r="D9" s="132"/>
      <c r="E9" s="134"/>
      <c r="F9" s="134"/>
      <c r="G9" s="134"/>
      <c r="H9" s="132" t="s">
        <v>8</v>
      </c>
      <c r="I9" s="132"/>
      <c r="J9" s="134"/>
      <c r="K9" s="134"/>
      <c r="L9" s="134"/>
      <c r="M9" s="47"/>
    </row>
    <row r="10" spans="1:14" x14ac:dyDescent="0.3">
      <c r="A10" s="61"/>
      <c r="B10" s="132" t="s">
        <v>9</v>
      </c>
      <c r="C10" s="132"/>
      <c r="D10" s="132"/>
      <c r="E10" s="133"/>
      <c r="F10" s="134"/>
      <c r="G10" s="134"/>
      <c r="H10" s="132" t="s">
        <v>10</v>
      </c>
      <c r="I10" s="132"/>
      <c r="J10" s="135"/>
      <c r="K10" s="135"/>
      <c r="L10" s="135"/>
      <c r="M10" s="56"/>
    </row>
    <row r="11" spans="1:14" ht="15" thickBot="1" x14ac:dyDescent="0.35">
      <c r="A11" s="61"/>
      <c r="B11" s="5"/>
      <c r="C11" s="6"/>
      <c r="D11" s="6"/>
      <c r="E11" s="6"/>
      <c r="F11" s="6"/>
      <c r="G11" s="7"/>
      <c r="H11" s="6"/>
      <c r="I11" s="6"/>
      <c r="J11" s="6"/>
      <c r="K11" s="4"/>
      <c r="L11" s="51"/>
      <c r="M11" s="55"/>
    </row>
    <row r="12" spans="1:14" ht="15" thickBot="1" x14ac:dyDescent="0.35">
      <c r="A12" s="61"/>
      <c r="B12" s="1"/>
      <c r="C12" s="2"/>
      <c r="D12" s="2"/>
      <c r="E12" s="2"/>
      <c r="F12" s="2"/>
      <c r="G12" s="3"/>
      <c r="H12" s="2"/>
      <c r="I12" s="2"/>
      <c r="J12" s="2"/>
      <c r="K12" s="64"/>
      <c r="L12" s="64"/>
      <c r="M12" s="65"/>
    </row>
    <row r="13" spans="1:14" ht="15.6" x14ac:dyDescent="0.3">
      <c r="A13" s="61"/>
      <c r="B13" s="186" t="s">
        <v>106</v>
      </c>
      <c r="C13" s="186"/>
      <c r="D13" s="186"/>
      <c r="E13" s="186"/>
      <c r="F13" s="186"/>
      <c r="G13" s="186"/>
      <c r="H13" s="186"/>
      <c r="I13" s="186"/>
      <c r="J13" s="186"/>
      <c r="K13" s="186"/>
      <c r="L13" s="186"/>
      <c r="M13" s="52"/>
    </row>
    <row r="14" spans="1:14" x14ac:dyDescent="0.3">
      <c r="A14" s="61"/>
      <c r="B14" s="5"/>
      <c r="C14" s="6"/>
      <c r="D14" s="6"/>
      <c r="E14" s="6"/>
      <c r="F14" s="6"/>
      <c r="G14" s="7"/>
      <c r="H14" s="6"/>
      <c r="I14" s="6"/>
      <c r="J14" s="6"/>
      <c r="K14" s="73"/>
      <c r="M14" s="53"/>
    </row>
    <row r="15" spans="1:14" x14ac:dyDescent="0.3">
      <c r="A15" s="55"/>
      <c r="B15" s="187" t="s">
        <v>56</v>
      </c>
      <c r="C15" s="188"/>
      <c r="D15" s="188"/>
      <c r="E15" s="191" t="s">
        <v>57</v>
      </c>
      <c r="F15" s="191" t="s">
        <v>58</v>
      </c>
      <c r="G15" s="191" t="s">
        <v>59</v>
      </c>
      <c r="H15" s="191" t="s">
        <v>105</v>
      </c>
      <c r="I15" s="191" t="s">
        <v>60</v>
      </c>
      <c r="J15" s="191" t="s">
        <v>61</v>
      </c>
      <c r="K15" s="191" t="s">
        <v>62</v>
      </c>
      <c r="L15" s="193" t="s">
        <v>63</v>
      </c>
      <c r="M15" s="65"/>
    </row>
    <row r="16" spans="1:14" ht="33" customHeight="1" x14ac:dyDescent="0.3">
      <c r="A16" s="55"/>
      <c r="B16" s="189"/>
      <c r="C16" s="190"/>
      <c r="D16" s="190"/>
      <c r="E16" s="192"/>
      <c r="F16" s="192"/>
      <c r="G16" s="192"/>
      <c r="H16" s="192"/>
      <c r="I16" s="192"/>
      <c r="J16" s="192"/>
      <c r="K16" s="192"/>
      <c r="L16" s="194"/>
      <c r="M16" s="65"/>
      <c r="N16" t="s">
        <v>130</v>
      </c>
    </row>
    <row r="17" spans="1:13" x14ac:dyDescent="0.3">
      <c r="A17" s="55"/>
      <c r="B17" s="181" t="s">
        <v>64</v>
      </c>
      <c r="C17" s="182"/>
      <c r="D17" s="182"/>
      <c r="E17" s="180" t="s">
        <v>65</v>
      </c>
      <c r="F17" s="183"/>
      <c r="G17" s="183"/>
      <c r="H17" s="183"/>
      <c r="I17" s="183"/>
      <c r="J17" s="183"/>
      <c r="K17" s="183"/>
      <c r="L17" s="183"/>
      <c r="M17" s="65"/>
    </row>
    <row r="18" spans="1:13" x14ac:dyDescent="0.3">
      <c r="A18" s="55"/>
      <c r="B18" s="181"/>
      <c r="C18" s="182"/>
      <c r="D18" s="182"/>
      <c r="E18" s="184"/>
      <c r="F18" s="185"/>
      <c r="G18" s="185"/>
      <c r="H18" s="185"/>
      <c r="I18" s="185"/>
      <c r="J18" s="185"/>
      <c r="K18" s="185"/>
      <c r="L18" s="185"/>
      <c r="M18" s="65"/>
    </row>
    <row r="19" spans="1:13" x14ac:dyDescent="0.3">
      <c r="A19" s="55"/>
      <c r="B19" s="170"/>
      <c r="C19" s="171"/>
      <c r="D19" s="171"/>
      <c r="E19" s="26"/>
      <c r="F19" s="27"/>
      <c r="G19" s="27"/>
      <c r="H19" s="27"/>
      <c r="I19" s="28" t="s">
        <v>66</v>
      </c>
      <c r="J19" s="27"/>
      <c r="K19" s="27"/>
      <c r="L19" s="27" t="str">
        <f>IF(K19 = 0," ", K19*1.15)</f>
        <v xml:space="preserve"> </v>
      </c>
      <c r="M19" s="65"/>
    </row>
    <row r="20" spans="1:13" x14ac:dyDescent="0.3">
      <c r="A20" s="55"/>
      <c r="B20" s="94"/>
      <c r="C20" s="43"/>
      <c r="D20" s="42"/>
      <c r="E20" s="26"/>
      <c r="F20" s="27"/>
      <c r="G20" s="27"/>
      <c r="H20" s="27"/>
      <c r="I20" s="28" t="s">
        <v>66</v>
      </c>
      <c r="J20" s="27"/>
      <c r="K20" s="27"/>
      <c r="L20" s="27"/>
      <c r="M20" s="65"/>
    </row>
    <row r="21" spans="1:13" x14ac:dyDescent="0.3">
      <c r="A21" s="55"/>
      <c r="B21" s="94"/>
      <c r="C21" s="44"/>
      <c r="D21" s="45"/>
      <c r="E21" s="26"/>
      <c r="F21" s="27"/>
      <c r="G21" s="27"/>
      <c r="H21" s="27"/>
      <c r="I21" s="28" t="s">
        <v>66</v>
      </c>
      <c r="J21" s="27"/>
      <c r="K21" s="27"/>
      <c r="L21" s="27"/>
      <c r="M21" s="65"/>
    </row>
    <row r="22" spans="1:13" x14ac:dyDescent="0.3">
      <c r="A22" s="55"/>
      <c r="B22" s="95"/>
      <c r="C22" s="6"/>
      <c r="D22" s="6"/>
      <c r="E22" s="31"/>
      <c r="F22" s="31"/>
      <c r="G22" s="31"/>
      <c r="H22" s="31"/>
      <c r="I22" s="32" t="s">
        <v>67</v>
      </c>
      <c r="J22" s="33" t="str">
        <f>IF(SUM(J19:J21)=0," ",SUM(J19:J21))</f>
        <v xml:space="preserve"> </v>
      </c>
      <c r="K22" s="33" t="str">
        <f>IF(SUM(K19:K21)=0," ",SUM(K19:K21))</f>
        <v xml:space="preserve"> </v>
      </c>
      <c r="L22" s="96" t="str">
        <f>IF(SUM(L19:L21)=0," ",SUM(L19:L21))</f>
        <v xml:space="preserve"> </v>
      </c>
      <c r="M22" s="65"/>
    </row>
    <row r="23" spans="1:13" x14ac:dyDescent="0.3">
      <c r="A23" s="55"/>
      <c r="B23" s="163" t="s">
        <v>68</v>
      </c>
      <c r="C23" s="162"/>
      <c r="D23" s="162"/>
      <c r="E23" s="176" t="s">
        <v>65</v>
      </c>
      <c r="F23" s="176"/>
      <c r="G23" s="176"/>
      <c r="H23" s="176"/>
      <c r="I23" s="177"/>
      <c r="J23" s="177"/>
      <c r="K23" s="177"/>
      <c r="L23" s="178"/>
      <c r="M23" s="65"/>
    </row>
    <row r="24" spans="1:13" x14ac:dyDescent="0.3">
      <c r="A24" s="55"/>
      <c r="B24" s="163"/>
      <c r="C24" s="162"/>
      <c r="D24" s="162"/>
      <c r="E24" s="179"/>
      <c r="F24" s="179"/>
      <c r="G24" s="179"/>
      <c r="H24" s="179"/>
      <c r="I24" s="179"/>
      <c r="J24" s="179"/>
      <c r="K24" s="179"/>
      <c r="L24" s="180"/>
      <c r="M24" s="52"/>
    </row>
    <row r="25" spans="1:13" x14ac:dyDescent="0.3">
      <c r="A25" s="55"/>
      <c r="B25" s="94"/>
      <c r="C25" s="44"/>
      <c r="D25" s="45"/>
      <c r="E25" s="26" t="s">
        <v>69</v>
      </c>
      <c r="F25" s="27"/>
      <c r="G25" s="27"/>
      <c r="H25" s="27"/>
      <c r="I25" s="28" t="s">
        <v>66</v>
      </c>
      <c r="J25" s="27"/>
      <c r="K25" s="27"/>
      <c r="L25" s="27" t="str">
        <f>IF(K25 = 0," ", K25*1.15)</f>
        <v xml:space="preserve"> </v>
      </c>
      <c r="M25" s="73"/>
    </row>
    <row r="26" spans="1:13" x14ac:dyDescent="0.3">
      <c r="A26" s="55"/>
      <c r="B26" s="94"/>
      <c r="C26" s="44"/>
      <c r="D26" s="45"/>
      <c r="E26" s="26" t="s">
        <v>69</v>
      </c>
      <c r="F26" s="27"/>
      <c r="G26" s="27"/>
      <c r="H26" s="27"/>
      <c r="I26" s="28" t="s">
        <v>66</v>
      </c>
      <c r="J26" s="27"/>
      <c r="K26" s="27"/>
      <c r="L26" s="27" t="str">
        <f t="shared" ref="L26:L27" si="0">IF(K26 = 0," ", K26*1.15)</f>
        <v xml:space="preserve"> </v>
      </c>
      <c r="M26" s="52"/>
    </row>
    <row r="27" spans="1:13" x14ac:dyDescent="0.3">
      <c r="A27" s="55"/>
      <c r="B27" s="94"/>
      <c r="C27" s="44"/>
      <c r="D27" s="45"/>
      <c r="E27" s="26" t="s">
        <v>69</v>
      </c>
      <c r="F27" s="27"/>
      <c r="G27" s="27"/>
      <c r="H27" s="27"/>
      <c r="I27" s="29" t="s">
        <v>66</v>
      </c>
      <c r="J27" s="30"/>
      <c r="K27" s="30"/>
      <c r="L27" s="27" t="str">
        <f t="shared" si="0"/>
        <v xml:space="preserve"> </v>
      </c>
      <c r="M27" s="73"/>
    </row>
    <row r="28" spans="1:13" x14ac:dyDescent="0.3">
      <c r="A28" s="55"/>
      <c r="B28" s="95"/>
      <c r="C28" s="6"/>
      <c r="D28" s="6"/>
      <c r="E28" s="31"/>
      <c r="F28" s="31"/>
      <c r="G28" s="31"/>
      <c r="H28" s="31"/>
      <c r="I28" s="32" t="s">
        <v>67</v>
      </c>
      <c r="J28" s="33" t="str">
        <f>IF(SUM(J25:J27)=0," ",SUM(J25:J27))</f>
        <v xml:space="preserve"> </v>
      </c>
      <c r="K28" s="33" t="str">
        <f>IF(SUM(K25:K27)=0," ",SUM(K25:K27))</f>
        <v xml:space="preserve"> </v>
      </c>
      <c r="L28" s="96" t="str">
        <f>IF(SUM(L25:L27)=0," ",SUM(L25:L27))</f>
        <v xml:space="preserve"> </v>
      </c>
      <c r="M28" s="52"/>
    </row>
    <row r="29" spans="1:13" x14ac:dyDescent="0.3">
      <c r="A29" s="55"/>
      <c r="B29" s="161" t="s">
        <v>70</v>
      </c>
      <c r="C29" s="162"/>
      <c r="D29" s="162"/>
      <c r="E29" s="175" t="s">
        <v>71</v>
      </c>
      <c r="F29" s="176"/>
      <c r="G29" s="176"/>
      <c r="H29" s="176"/>
      <c r="I29" s="177"/>
      <c r="J29" s="177"/>
      <c r="K29" s="177"/>
      <c r="L29" s="178"/>
      <c r="M29" s="52"/>
    </row>
    <row r="30" spans="1:13" x14ac:dyDescent="0.3">
      <c r="A30" s="55"/>
      <c r="B30" s="163"/>
      <c r="C30" s="162"/>
      <c r="D30" s="162"/>
      <c r="E30" s="179"/>
      <c r="F30" s="179"/>
      <c r="G30" s="179"/>
      <c r="H30" s="179"/>
      <c r="I30" s="179"/>
      <c r="J30" s="179"/>
      <c r="K30" s="179"/>
      <c r="L30" s="180"/>
      <c r="M30" s="73"/>
    </row>
    <row r="31" spans="1:13" x14ac:dyDescent="0.3">
      <c r="A31" s="55"/>
      <c r="B31" s="94"/>
      <c r="C31" s="44"/>
      <c r="D31" s="45"/>
      <c r="E31" s="26"/>
      <c r="F31" s="27"/>
      <c r="G31" s="27"/>
      <c r="H31" s="27"/>
      <c r="I31" s="28" t="s">
        <v>72</v>
      </c>
      <c r="J31" s="27"/>
      <c r="K31" s="27"/>
      <c r="L31" s="27" t="str">
        <f>IF(K31 = 0," ", K31*1.15)</f>
        <v xml:space="preserve"> </v>
      </c>
      <c r="M31" s="65"/>
    </row>
    <row r="32" spans="1:13" x14ac:dyDescent="0.3">
      <c r="A32" s="55"/>
      <c r="B32" s="94"/>
      <c r="C32" s="44"/>
      <c r="D32" s="45"/>
      <c r="E32" s="26"/>
      <c r="F32" s="27"/>
      <c r="G32" s="27"/>
      <c r="H32" s="27"/>
      <c r="I32" s="28" t="s">
        <v>72</v>
      </c>
      <c r="J32" s="27"/>
      <c r="K32" s="27"/>
      <c r="L32" s="27" t="str">
        <f t="shared" ref="L32:L33" si="1">IF(K32 = 0," ", K32*1.15)</f>
        <v xml:space="preserve"> </v>
      </c>
      <c r="M32" s="52"/>
    </row>
    <row r="33" spans="1:13" x14ac:dyDescent="0.3">
      <c r="A33" s="55"/>
      <c r="B33" s="94"/>
      <c r="C33" s="44"/>
      <c r="D33" s="45"/>
      <c r="E33" s="26"/>
      <c r="F33" s="27"/>
      <c r="G33" s="27"/>
      <c r="H33" s="27"/>
      <c r="I33" s="28" t="s">
        <v>72</v>
      </c>
      <c r="J33" s="30"/>
      <c r="K33" s="30"/>
      <c r="L33" s="27" t="str">
        <f t="shared" si="1"/>
        <v xml:space="preserve"> </v>
      </c>
      <c r="M33" s="65"/>
    </row>
    <row r="34" spans="1:13" x14ac:dyDescent="0.3">
      <c r="A34" s="55"/>
      <c r="B34" s="95"/>
      <c r="C34" s="6"/>
      <c r="D34" s="6"/>
      <c r="E34" s="31"/>
      <c r="F34" s="31"/>
      <c r="G34" s="31"/>
      <c r="H34" s="31"/>
      <c r="I34" s="32" t="s">
        <v>67</v>
      </c>
      <c r="J34" s="33" t="str">
        <f>IF(SUM(J31:J33)=0," ",SUM(J31:J33))</f>
        <v xml:space="preserve"> </v>
      </c>
      <c r="K34" s="33" t="str">
        <f>IF(SUM(K31:K33)=0," ",SUM(K31:K33))</f>
        <v xml:space="preserve"> </v>
      </c>
      <c r="L34" s="96" t="str">
        <f>IF(SUM(L31:L33)=0," ",SUM(L31:L33))</f>
        <v xml:space="preserve"> </v>
      </c>
      <c r="M34" s="65"/>
    </row>
    <row r="35" spans="1:13" x14ac:dyDescent="0.3">
      <c r="A35" s="55"/>
      <c r="B35" s="161" t="s">
        <v>73</v>
      </c>
      <c r="C35" s="162"/>
      <c r="D35" s="162"/>
      <c r="E35" s="175" t="s">
        <v>65</v>
      </c>
      <c r="F35" s="176"/>
      <c r="G35" s="176"/>
      <c r="H35" s="176"/>
      <c r="I35" s="177"/>
      <c r="J35" s="177"/>
      <c r="K35" s="177"/>
      <c r="L35" s="178"/>
      <c r="M35" s="52"/>
    </row>
    <row r="36" spans="1:13" x14ac:dyDescent="0.3">
      <c r="A36" s="55"/>
      <c r="B36" s="163"/>
      <c r="C36" s="162"/>
      <c r="D36" s="162"/>
      <c r="E36" s="179"/>
      <c r="F36" s="179"/>
      <c r="G36" s="179"/>
      <c r="H36" s="179"/>
      <c r="I36" s="179"/>
      <c r="J36" s="179"/>
      <c r="K36" s="179"/>
      <c r="L36" s="180"/>
      <c r="M36" s="52"/>
    </row>
    <row r="37" spans="1:13" x14ac:dyDescent="0.3">
      <c r="A37" s="55"/>
      <c r="B37" s="94"/>
      <c r="C37" s="44"/>
      <c r="D37" s="45"/>
      <c r="E37" s="26" t="s">
        <v>69</v>
      </c>
      <c r="F37" s="27"/>
      <c r="G37" s="27"/>
      <c r="H37" s="27"/>
      <c r="I37" s="28" t="s">
        <v>72</v>
      </c>
      <c r="J37" s="27"/>
      <c r="K37" s="27"/>
      <c r="L37" s="27" t="str">
        <f>IF(K37 = 0," ", K37*1.15)</f>
        <v xml:space="preserve"> </v>
      </c>
      <c r="M37" s="52"/>
    </row>
    <row r="38" spans="1:13" x14ac:dyDescent="0.3">
      <c r="A38" s="55"/>
      <c r="B38" s="94"/>
      <c r="C38" s="44"/>
      <c r="D38" s="45"/>
      <c r="E38" s="26" t="s">
        <v>69</v>
      </c>
      <c r="F38" s="27"/>
      <c r="G38" s="27"/>
      <c r="H38" s="27"/>
      <c r="I38" s="28" t="s">
        <v>72</v>
      </c>
      <c r="J38" s="27"/>
      <c r="K38" s="27"/>
      <c r="L38" s="27" t="str">
        <f t="shared" ref="L38:L39" si="2">IF(K38 = 0," ", K38*1.15)</f>
        <v xml:space="preserve"> </v>
      </c>
      <c r="M38" s="52"/>
    </row>
    <row r="39" spans="1:13" x14ac:dyDescent="0.3">
      <c r="A39" s="55"/>
      <c r="B39" s="94"/>
      <c r="C39" s="44"/>
      <c r="D39" s="45"/>
      <c r="E39" s="26" t="s">
        <v>69</v>
      </c>
      <c r="F39" s="27"/>
      <c r="G39" s="27"/>
      <c r="H39" s="27"/>
      <c r="I39" s="28" t="s">
        <v>72</v>
      </c>
      <c r="J39" s="30"/>
      <c r="K39" s="30"/>
      <c r="L39" s="27" t="str">
        <f t="shared" si="2"/>
        <v xml:space="preserve"> </v>
      </c>
      <c r="M39" s="52"/>
    </row>
    <row r="40" spans="1:13" x14ac:dyDescent="0.3">
      <c r="A40" s="55"/>
      <c r="B40" s="95"/>
      <c r="C40" s="6"/>
      <c r="D40" s="6"/>
      <c r="E40" s="31"/>
      <c r="F40" s="31"/>
      <c r="G40" s="31"/>
      <c r="H40" s="31"/>
      <c r="I40" s="32" t="s">
        <v>67</v>
      </c>
      <c r="J40" s="33" t="str">
        <f>IF(SUM(J37:J39)=0," ",SUM(J37:J39))</f>
        <v xml:space="preserve"> </v>
      </c>
      <c r="K40" s="33" t="str">
        <f>IF(SUM(K37:K39)=0," ",SUM(K37:K39))</f>
        <v xml:space="preserve"> </v>
      </c>
      <c r="L40" s="96" t="str">
        <f>IF(SUM(L37:L39)=0," ",SUM(L37:L39))</f>
        <v xml:space="preserve"> </v>
      </c>
      <c r="M40" s="52"/>
    </row>
    <row r="41" spans="1:13" x14ac:dyDescent="0.3">
      <c r="A41" s="55"/>
      <c r="B41" s="161" t="s">
        <v>74</v>
      </c>
      <c r="C41" s="162"/>
      <c r="D41" s="162"/>
      <c r="E41" s="175" t="s">
        <v>71</v>
      </c>
      <c r="F41" s="176"/>
      <c r="G41" s="176"/>
      <c r="H41" s="176"/>
      <c r="I41" s="177"/>
      <c r="J41" s="177"/>
      <c r="K41" s="177"/>
      <c r="L41" s="178"/>
      <c r="M41" s="52"/>
    </row>
    <row r="42" spans="1:13" x14ac:dyDescent="0.3">
      <c r="A42" s="55"/>
      <c r="B42" s="163"/>
      <c r="C42" s="162"/>
      <c r="D42" s="162"/>
      <c r="E42" s="179"/>
      <c r="F42" s="179"/>
      <c r="G42" s="179"/>
      <c r="H42" s="179"/>
      <c r="I42" s="179"/>
      <c r="J42" s="179"/>
      <c r="K42" s="179"/>
      <c r="L42" s="180"/>
      <c r="M42" s="52"/>
    </row>
    <row r="43" spans="1:13" x14ac:dyDescent="0.3">
      <c r="A43" s="55"/>
      <c r="B43" s="94"/>
      <c r="C43" s="44"/>
      <c r="D43" s="45"/>
      <c r="E43" s="26" t="s">
        <v>69</v>
      </c>
      <c r="F43" s="27"/>
      <c r="G43" s="27"/>
      <c r="H43" s="27"/>
      <c r="I43" s="28" t="s">
        <v>72</v>
      </c>
      <c r="J43" s="27"/>
      <c r="K43" s="27"/>
      <c r="L43" s="27" t="str">
        <f>IF(K43 = 0," ", K43*1.15)</f>
        <v xml:space="preserve"> </v>
      </c>
      <c r="M43" s="52"/>
    </row>
    <row r="44" spans="1:13" x14ac:dyDescent="0.3">
      <c r="A44" s="55"/>
      <c r="B44" s="94"/>
      <c r="C44" s="44"/>
      <c r="D44" s="45"/>
      <c r="E44" s="26" t="s">
        <v>69</v>
      </c>
      <c r="F44" s="27"/>
      <c r="G44" s="27"/>
      <c r="H44" s="27"/>
      <c r="I44" s="28" t="s">
        <v>72</v>
      </c>
      <c r="J44" s="27"/>
      <c r="K44" s="27"/>
      <c r="L44" s="27" t="str">
        <f t="shared" ref="L44:L45" si="3">IF(K44 = 0," ", K44*1.15)</f>
        <v xml:space="preserve"> </v>
      </c>
      <c r="M44" s="52"/>
    </row>
    <row r="45" spans="1:13" x14ac:dyDescent="0.3">
      <c r="A45" s="55"/>
      <c r="B45" s="94"/>
      <c r="C45" s="44"/>
      <c r="D45" s="45"/>
      <c r="E45" s="26" t="s">
        <v>69</v>
      </c>
      <c r="F45" s="27"/>
      <c r="G45" s="27"/>
      <c r="H45" s="27"/>
      <c r="I45" s="28" t="s">
        <v>72</v>
      </c>
      <c r="J45" s="30"/>
      <c r="K45" s="30"/>
      <c r="L45" s="27" t="str">
        <f t="shared" si="3"/>
        <v xml:space="preserve"> </v>
      </c>
      <c r="M45" s="52"/>
    </row>
    <row r="46" spans="1:13" x14ac:dyDescent="0.3">
      <c r="A46" s="55"/>
      <c r="B46" s="95"/>
      <c r="C46" s="6"/>
      <c r="D46" s="6"/>
      <c r="E46" s="31"/>
      <c r="F46" s="31"/>
      <c r="G46" s="31"/>
      <c r="H46" s="31"/>
      <c r="I46" s="32" t="s">
        <v>67</v>
      </c>
      <c r="J46" s="33" t="str">
        <f>IF(SUM(J43:J45)=0," ",SUM(J43:J45))</f>
        <v xml:space="preserve"> </v>
      </c>
      <c r="K46" s="33" t="str">
        <f>IF(SUM(K43:K45)=0," ",SUM(K43:K45))</f>
        <v xml:space="preserve"> </v>
      </c>
      <c r="L46" s="96" t="str">
        <f>IF(SUM(L43:L45)=0," ",SUM(L43:L45))</f>
        <v xml:space="preserve"> </v>
      </c>
      <c r="M46" s="52"/>
    </row>
    <row r="47" spans="1:13" x14ac:dyDescent="0.3">
      <c r="A47" s="55"/>
      <c r="B47" s="161" t="s">
        <v>75</v>
      </c>
      <c r="C47" s="162"/>
      <c r="D47" s="162"/>
      <c r="E47" s="175" t="s">
        <v>65</v>
      </c>
      <c r="F47" s="176"/>
      <c r="G47" s="176"/>
      <c r="H47" s="176"/>
      <c r="I47" s="177"/>
      <c r="J47" s="177"/>
      <c r="K47" s="177"/>
      <c r="L47" s="178"/>
      <c r="M47" s="52"/>
    </row>
    <row r="48" spans="1:13" x14ac:dyDescent="0.3">
      <c r="A48" s="55"/>
      <c r="B48" s="163"/>
      <c r="C48" s="162"/>
      <c r="D48" s="162"/>
      <c r="E48" s="179"/>
      <c r="F48" s="179"/>
      <c r="G48" s="179"/>
      <c r="H48" s="179"/>
      <c r="I48" s="179"/>
      <c r="J48" s="179"/>
      <c r="K48" s="179"/>
      <c r="L48" s="180"/>
      <c r="M48" s="52"/>
    </row>
    <row r="49" spans="1:13" x14ac:dyDescent="0.3">
      <c r="A49" s="55"/>
      <c r="B49" s="94"/>
      <c r="C49" s="44"/>
      <c r="D49" s="45"/>
      <c r="E49" s="26" t="s">
        <v>69</v>
      </c>
      <c r="F49" s="27"/>
      <c r="G49" s="27"/>
      <c r="H49" s="27"/>
      <c r="I49" s="28" t="s">
        <v>66</v>
      </c>
      <c r="J49" s="27"/>
      <c r="K49" s="27"/>
      <c r="L49" s="27" t="str">
        <f>IF(K49 = 0," ", K49*1.15)</f>
        <v xml:space="preserve"> </v>
      </c>
      <c r="M49" s="52"/>
    </row>
    <row r="50" spans="1:13" x14ac:dyDescent="0.3">
      <c r="A50" s="55"/>
      <c r="B50" s="94"/>
      <c r="C50" s="44"/>
      <c r="D50" s="45"/>
      <c r="E50" s="26" t="s">
        <v>69</v>
      </c>
      <c r="F50" s="27"/>
      <c r="G50" s="27"/>
      <c r="H50" s="27"/>
      <c r="I50" s="28" t="s">
        <v>66</v>
      </c>
      <c r="J50" s="27"/>
      <c r="K50" s="27"/>
      <c r="L50" s="27" t="str">
        <f t="shared" ref="L50" si="4">IF(K50 = 0," ", K50*1.15)</f>
        <v xml:space="preserve"> </v>
      </c>
      <c r="M50" s="52"/>
    </row>
    <row r="51" spans="1:13" x14ac:dyDescent="0.3">
      <c r="A51" s="55"/>
      <c r="B51" s="94"/>
      <c r="C51" s="44"/>
      <c r="D51" s="45"/>
      <c r="E51" s="26" t="s">
        <v>69</v>
      </c>
      <c r="F51" s="27"/>
      <c r="G51" s="27"/>
      <c r="H51" s="27"/>
      <c r="I51" s="28" t="s">
        <v>66</v>
      </c>
      <c r="J51" s="30"/>
      <c r="K51" s="30"/>
      <c r="L51" s="27" t="str">
        <f>IF(K51 = 0," ", K51*1.15)</f>
        <v xml:space="preserve"> </v>
      </c>
      <c r="M51" s="52"/>
    </row>
    <row r="52" spans="1:13" x14ac:dyDescent="0.3">
      <c r="A52" s="55"/>
      <c r="B52" s="95"/>
      <c r="C52" s="6"/>
      <c r="D52" s="6"/>
      <c r="E52" s="31"/>
      <c r="F52" s="31"/>
      <c r="G52" s="31"/>
      <c r="H52" s="31"/>
      <c r="I52" s="32" t="s">
        <v>67</v>
      </c>
      <c r="J52" s="33" t="str">
        <f>IF(SUM(J49:J51)=0," ",SUM(J49:J51))</f>
        <v xml:space="preserve"> </v>
      </c>
      <c r="K52" s="33" t="str">
        <f>IF(SUM(K49:K51)=0," ",SUM(K49:K51))</f>
        <v xml:space="preserve"> </v>
      </c>
      <c r="L52" s="96" t="str">
        <f>IF(SUM(L49:L51)=0," ",SUM(L49:L51))</f>
        <v xml:space="preserve"> </v>
      </c>
      <c r="M52" s="52"/>
    </row>
    <row r="53" spans="1:13" x14ac:dyDescent="0.3">
      <c r="A53" s="55"/>
      <c r="B53" s="161" t="s">
        <v>76</v>
      </c>
      <c r="C53" s="162"/>
      <c r="D53" s="162"/>
      <c r="E53" s="175" t="s">
        <v>77</v>
      </c>
      <c r="F53" s="176"/>
      <c r="G53" s="176"/>
      <c r="H53" s="176"/>
      <c r="I53" s="177"/>
      <c r="J53" s="177"/>
      <c r="K53" s="177"/>
      <c r="L53" s="178"/>
      <c r="M53" s="52"/>
    </row>
    <row r="54" spans="1:13" x14ac:dyDescent="0.3">
      <c r="A54" s="55"/>
      <c r="B54" s="163"/>
      <c r="C54" s="162"/>
      <c r="D54" s="162"/>
      <c r="E54" s="179"/>
      <c r="F54" s="179"/>
      <c r="G54" s="179"/>
      <c r="H54" s="179"/>
      <c r="I54" s="179"/>
      <c r="J54" s="179"/>
      <c r="K54" s="179"/>
      <c r="L54" s="180"/>
      <c r="M54" s="52"/>
    </row>
    <row r="55" spans="1:13" x14ac:dyDescent="0.3">
      <c r="A55" s="55"/>
      <c r="B55" s="94"/>
      <c r="C55" s="44"/>
      <c r="D55" s="45"/>
      <c r="E55" s="26"/>
      <c r="F55" s="27"/>
      <c r="G55" s="27"/>
      <c r="H55" s="27"/>
      <c r="I55" s="28" t="s">
        <v>72</v>
      </c>
      <c r="J55" s="27"/>
      <c r="K55" s="27"/>
      <c r="L55" s="27" t="str">
        <f>IF(K55 = 0," ", K55*1.15)</f>
        <v xml:space="preserve"> </v>
      </c>
      <c r="M55" s="52"/>
    </row>
    <row r="56" spans="1:13" x14ac:dyDescent="0.3">
      <c r="A56" s="55"/>
      <c r="B56" s="94"/>
      <c r="C56" s="44"/>
      <c r="D56" s="45"/>
      <c r="E56" s="26"/>
      <c r="F56" s="27"/>
      <c r="G56" s="27"/>
      <c r="H56" s="27"/>
      <c r="I56" s="28" t="s">
        <v>72</v>
      </c>
      <c r="J56" s="27"/>
      <c r="K56" s="27"/>
      <c r="L56" s="27" t="str">
        <f t="shared" ref="L56:L57" si="5">IF(K56 = 0," ", K56*1.15)</f>
        <v xml:space="preserve"> </v>
      </c>
      <c r="M56" s="52"/>
    </row>
    <row r="57" spans="1:13" x14ac:dyDescent="0.3">
      <c r="A57" s="55"/>
      <c r="B57" s="94"/>
      <c r="C57" s="44"/>
      <c r="D57" s="45"/>
      <c r="E57" s="26"/>
      <c r="F57" s="27"/>
      <c r="G57" s="27"/>
      <c r="H57" s="27"/>
      <c r="I57" s="28" t="s">
        <v>72</v>
      </c>
      <c r="J57" s="30"/>
      <c r="K57" s="30"/>
      <c r="L57" s="27" t="str">
        <f t="shared" si="5"/>
        <v xml:space="preserve"> </v>
      </c>
      <c r="M57" s="52"/>
    </row>
    <row r="58" spans="1:13" x14ac:dyDescent="0.3">
      <c r="A58" s="55"/>
      <c r="B58" s="95"/>
      <c r="C58" s="6"/>
      <c r="D58" s="6"/>
      <c r="E58" s="31"/>
      <c r="F58" s="31"/>
      <c r="G58" s="31"/>
      <c r="H58" s="31"/>
      <c r="I58" s="32" t="s">
        <v>67</v>
      </c>
      <c r="J58" s="33" t="str">
        <f>IF(SUM(J55:J57)=0," ",SUM(J55:J57))</f>
        <v xml:space="preserve"> </v>
      </c>
      <c r="K58" s="33" t="str">
        <f>IF(SUM(K55:K57)=0," ",SUM(K55:K57))</f>
        <v xml:space="preserve"> </v>
      </c>
      <c r="L58" s="96" t="str">
        <f>IF(SUM(L55:L57)=0," ",SUM(L55:L57))</f>
        <v xml:space="preserve"> </v>
      </c>
      <c r="M58" s="52"/>
    </row>
    <row r="59" spans="1:13" x14ac:dyDescent="0.3">
      <c r="A59" s="55"/>
      <c r="B59" s="161" t="s">
        <v>78</v>
      </c>
      <c r="C59" s="162"/>
      <c r="D59" s="162"/>
      <c r="E59" s="175" t="s">
        <v>65</v>
      </c>
      <c r="F59" s="176"/>
      <c r="G59" s="176"/>
      <c r="H59" s="176"/>
      <c r="I59" s="177"/>
      <c r="J59" s="177"/>
      <c r="K59" s="177"/>
      <c r="L59" s="178"/>
      <c r="M59" s="52"/>
    </row>
    <row r="60" spans="1:13" x14ac:dyDescent="0.3">
      <c r="A60" s="55"/>
      <c r="B60" s="163"/>
      <c r="C60" s="162"/>
      <c r="D60" s="162"/>
      <c r="E60" s="179"/>
      <c r="F60" s="179"/>
      <c r="G60" s="179"/>
      <c r="H60" s="179"/>
      <c r="I60" s="179"/>
      <c r="J60" s="179"/>
      <c r="K60" s="179"/>
      <c r="L60" s="180"/>
      <c r="M60" s="52"/>
    </row>
    <row r="61" spans="1:13" x14ac:dyDescent="0.3">
      <c r="A61" s="55"/>
      <c r="B61" s="94"/>
      <c r="C61" s="44"/>
      <c r="D61" s="45"/>
      <c r="E61" s="26" t="s">
        <v>69</v>
      </c>
      <c r="F61" s="27"/>
      <c r="G61" s="27"/>
      <c r="H61" s="27"/>
      <c r="I61" s="28" t="s">
        <v>72</v>
      </c>
      <c r="J61" s="27"/>
      <c r="K61" s="27"/>
      <c r="L61" s="27" t="str">
        <f>IF(K61 = 0," ", K61*1.15)</f>
        <v xml:space="preserve"> </v>
      </c>
      <c r="M61" s="52"/>
    </row>
    <row r="62" spans="1:13" x14ac:dyDescent="0.3">
      <c r="A62" s="55"/>
      <c r="B62" s="94"/>
      <c r="C62" s="44"/>
      <c r="D62" s="45"/>
      <c r="E62" s="26" t="s">
        <v>69</v>
      </c>
      <c r="F62" s="27"/>
      <c r="G62" s="27"/>
      <c r="H62" s="27"/>
      <c r="I62" s="28" t="s">
        <v>72</v>
      </c>
      <c r="J62" s="27"/>
      <c r="K62" s="27"/>
      <c r="L62" s="27" t="str">
        <f t="shared" ref="L62:L63" si="6">IF(K62 = 0," ", K62*1.15)</f>
        <v xml:space="preserve"> </v>
      </c>
      <c r="M62" s="52"/>
    </row>
    <row r="63" spans="1:13" x14ac:dyDescent="0.3">
      <c r="A63" s="55"/>
      <c r="B63" s="94"/>
      <c r="C63" s="44"/>
      <c r="D63" s="45"/>
      <c r="E63" s="26" t="s">
        <v>69</v>
      </c>
      <c r="F63" s="27"/>
      <c r="G63" s="27"/>
      <c r="H63" s="27"/>
      <c r="I63" s="28" t="s">
        <v>72</v>
      </c>
      <c r="J63" s="30"/>
      <c r="K63" s="30"/>
      <c r="L63" s="27" t="str">
        <f t="shared" si="6"/>
        <v xml:space="preserve"> </v>
      </c>
      <c r="M63" s="52"/>
    </row>
    <row r="64" spans="1:13" x14ac:dyDescent="0.3">
      <c r="A64" s="55"/>
      <c r="B64" s="95"/>
      <c r="C64" s="6"/>
      <c r="D64" s="6"/>
      <c r="E64" s="31"/>
      <c r="F64" s="31"/>
      <c r="G64" s="31"/>
      <c r="H64" s="31"/>
      <c r="I64" s="32" t="s">
        <v>67</v>
      </c>
      <c r="J64" s="33" t="str">
        <f>IF(SUM(J61:J63)=0," ",SUM(J61:J63))</f>
        <v xml:space="preserve"> </v>
      </c>
      <c r="K64" s="33" t="str">
        <f>IF(SUM(K61:K63)=0," ",SUM(K61:K63))</f>
        <v xml:space="preserve"> </v>
      </c>
      <c r="L64" s="96" t="str">
        <f>IF(SUM(L61:L63)=0," ",SUM(L61:L63))</f>
        <v xml:space="preserve"> </v>
      </c>
      <c r="M64" s="52"/>
    </row>
    <row r="65" spans="1:13" x14ac:dyDescent="0.3">
      <c r="A65" s="55"/>
      <c r="B65" s="161" t="s">
        <v>79</v>
      </c>
      <c r="C65" s="162"/>
      <c r="D65" s="162"/>
      <c r="E65" s="175" t="s">
        <v>80</v>
      </c>
      <c r="F65" s="176"/>
      <c r="G65" s="176"/>
      <c r="H65" s="176"/>
      <c r="I65" s="177"/>
      <c r="J65" s="177"/>
      <c r="K65" s="177"/>
      <c r="L65" s="178"/>
      <c r="M65" s="52"/>
    </row>
    <row r="66" spans="1:13" x14ac:dyDescent="0.3">
      <c r="A66" s="55"/>
      <c r="B66" s="163"/>
      <c r="C66" s="162"/>
      <c r="D66" s="162"/>
      <c r="E66" s="179"/>
      <c r="F66" s="179"/>
      <c r="G66" s="179"/>
      <c r="H66" s="179"/>
      <c r="I66" s="179"/>
      <c r="J66" s="179"/>
      <c r="K66" s="179"/>
      <c r="L66" s="180"/>
      <c r="M66" s="52"/>
    </row>
    <row r="67" spans="1:13" x14ac:dyDescent="0.3">
      <c r="A67" s="55"/>
      <c r="B67" s="94"/>
      <c r="C67" s="44"/>
      <c r="D67" s="45"/>
      <c r="E67" s="26" t="s">
        <v>69</v>
      </c>
      <c r="F67" s="27"/>
      <c r="G67" s="27"/>
      <c r="H67" s="27"/>
      <c r="I67" s="28" t="s">
        <v>72</v>
      </c>
      <c r="J67" s="27"/>
      <c r="K67" s="27"/>
      <c r="L67" s="27" t="str">
        <f>IF(K67 = 0," ", K67*1.15)</f>
        <v xml:space="preserve"> </v>
      </c>
      <c r="M67" s="52"/>
    </row>
    <row r="68" spans="1:13" x14ac:dyDescent="0.3">
      <c r="A68" s="55"/>
      <c r="B68" s="94"/>
      <c r="C68" s="44"/>
      <c r="D68" s="45"/>
      <c r="E68" s="26" t="s">
        <v>69</v>
      </c>
      <c r="F68" s="27"/>
      <c r="G68" s="27"/>
      <c r="H68" s="27"/>
      <c r="I68" s="28" t="s">
        <v>72</v>
      </c>
      <c r="J68" s="27"/>
      <c r="K68" s="27"/>
      <c r="L68" s="27" t="str">
        <f t="shared" ref="L68:L69" si="7">IF(K68 = 0," ", K68*1.15)</f>
        <v xml:space="preserve"> </v>
      </c>
      <c r="M68" s="52"/>
    </row>
    <row r="69" spans="1:13" x14ac:dyDescent="0.3">
      <c r="A69" s="55"/>
      <c r="B69" s="94"/>
      <c r="C69" s="44"/>
      <c r="D69" s="45"/>
      <c r="E69" s="26" t="s">
        <v>69</v>
      </c>
      <c r="F69" s="27"/>
      <c r="G69" s="27"/>
      <c r="H69" s="27"/>
      <c r="I69" s="28" t="s">
        <v>72</v>
      </c>
      <c r="J69" s="30"/>
      <c r="K69" s="30"/>
      <c r="L69" s="27" t="str">
        <f t="shared" si="7"/>
        <v xml:space="preserve"> </v>
      </c>
      <c r="M69" s="52"/>
    </row>
    <row r="70" spans="1:13" x14ac:dyDescent="0.3">
      <c r="A70" s="55"/>
      <c r="B70" s="95"/>
      <c r="C70" s="6"/>
      <c r="D70" s="6"/>
      <c r="E70" s="31"/>
      <c r="F70" s="31"/>
      <c r="G70" s="31"/>
      <c r="H70" s="31"/>
      <c r="I70" s="32" t="s">
        <v>67</v>
      </c>
      <c r="J70" s="33" t="str">
        <f>IF(SUM(J67:J69)=0," ",SUM(J67:J69))</f>
        <v xml:space="preserve"> </v>
      </c>
      <c r="K70" s="33" t="str">
        <f>IF(SUM(K67:K69)=0," ",SUM(K67:K69))</f>
        <v xml:space="preserve"> </v>
      </c>
      <c r="L70" s="96" t="str">
        <f>IF(SUM(L67:L69)=0," ",SUM(L67:L69))</f>
        <v xml:space="preserve"> </v>
      </c>
      <c r="M70" s="52"/>
    </row>
    <row r="71" spans="1:13" x14ac:dyDescent="0.3">
      <c r="A71" s="55"/>
      <c r="B71" s="161" t="s">
        <v>81</v>
      </c>
      <c r="C71" s="162"/>
      <c r="D71" s="162"/>
      <c r="E71" s="175" t="s">
        <v>82</v>
      </c>
      <c r="F71" s="176"/>
      <c r="G71" s="176"/>
      <c r="H71" s="176"/>
      <c r="I71" s="177"/>
      <c r="J71" s="177"/>
      <c r="K71" s="177"/>
      <c r="L71" s="178"/>
      <c r="M71" s="52"/>
    </row>
    <row r="72" spans="1:13" x14ac:dyDescent="0.3">
      <c r="A72" s="55"/>
      <c r="B72" s="163"/>
      <c r="C72" s="162"/>
      <c r="D72" s="162"/>
      <c r="E72" s="179"/>
      <c r="F72" s="179"/>
      <c r="G72" s="179"/>
      <c r="H72" s="179"/>
      <c r="I72" s="179"/>
      <c r="J72" s="179"/>
      <c r="K72" s="179"/>
      <c r="L72" s="180"/>
      <c r="M72" s="52"/>
    </row>
    <row r="73" spans="1:13" x14ac:dyDescent="0.3">
      <c r="A73" s="55"/>
      <c r="B73" s="94"/>
      <c r="C73" s="44"/>
      <c r="D73" s="45"/>
      <c r="E73" s="26" t="s">
        <v>69</v>
      </c>
      <c r="F73" s="27"/>
      <c r="G73" s="27"/>
      <c r="H73" s="27"/>
      <c r="I73" s="28" t="s">
        <v>72</v>
      </c>
      <c r="J73" s="27"/>
      <c r="K73" s="27"/>
      <c r="L73" s="27" t="str">
        <f>IF(K73 = 0," ", K73*1.15)</f>
        <v xml:space="preserve"> </v>
      </c>
      <c r="M73" s="52"/>
    </row>
    <row r="74" spans="1:13" x14ac:dyDescent="0.3">
      <c r="A74" s="55"/>
      <c r="B74" s="94"/>
      <c r="C74" s="44"/>
      <c r="D74" s="45"/>
      <c r="E74" s="26" t="s">
        <v>69</v>
      </c>
      <c r="F74" s="27"/>
      <c r="G74" s="27"/>
      <c r="H74" s="27"/>
      <c r="I74" s="28" t="s">
        <v>72</v>
      </c>
      <c r="J74" s="27"/>
      <c r="K74" s="27"/>
      <c r="L74" s="27" t="str">
        <f t="shared" ref="L74:L75" si="8">IF(K74 = 0," ", K74*1.15)</f>
        <v xml:space="preserve"> </v>
      </c>
      <c r="M74" s="52"/>
    </row>
    <row r="75" spans="1:13" x14ac:dyDescent="0.3">
      <c r="A75" s="55"/>
      <c r="B75" s="94"/>
      <c r="C75" s="44"/>
      <c r="D75" s="45"/>
      <c r="E75" s="26" t="s">
        <v>69</v>
      </c>
      <c r="F75" s="27"/>
      <c r="G75" s="27"/>
      <c r="H75" s="27"/>
      <c r="I75" s="28" t="s">
        <v>72</v>
      </c>
      <c r="J75" s="30"/>
      <c r="K75" s="30"/>
      <c r="L75" s="27" t="str">
        <f t="shared" si="8"/>
        <v xml:space="preserve"> </v>
      </c>
      <c r="M75" s="52"/>
    </row>
    <row r="76" spans="1:13" x14ac:dyDescent="0.3">
      <c r="A76" s="55"/>
      <c r="B76" s="95"/>
      <c r="C76" s="6"/>
      <c r="D76" s="6"/>
      <c r="E76" s="31"/>
      <c r="F76" s="31"/>
      <c r="G76" s="31"/>
      <c r="H76" s="31"/>
      <c r="I76" s="32" t="s">
        <v>67</v>
      </c>
      <c r="J76" s="33" t="str">
        <f>IF(SUM(J73:J75)=0," ",SUM(J73:J75))</f>
        <v xml:space="preserve"> </v>
      </c>
      <c r="K76" s="33" t="str">
        <f>IF(SUM(K73:K75)=0," ",SUM(K73:K75))</f>
        <v xml:space="preserve"> </v>
      </c>
      <c r="L76" s="96" t="str">
        <f>IF(SUM(L73:L75)=0," ",SUM(L73:L75))</f>
        <v xml:space="preserve"> </v>
      </c>
      <c r="M76" s="52"/>
    </row>
    <row r="77" spans="1:13" x14ac:dyDescent="0.3">
      <c r="A77" s="55"/>
      <c r="B77" s="161" t="s">
        <v>83</v>
      </c>
      <c r="C77" s="162"/>
      <c r="D77" s="162"/>
      <c r="E77" s="175" t="s">
        <v>84</v>
      </c>
      <c r="F77" s="176"/>
      <c r="G77" s="176"/>
      <c r="H77" s="176"/>
      <c r="I77" s="177"/>
      <c r="J77" s="177"/>
      <c r="K77" s="177"/>
      <c r="L77" s="178"/>
      <c r="M77" s="52"/>
    </row>
    <row r="78" spans="1:13" x14ac:dyDescent="0.3">
      <c r="A78" s="55"/>
      <c r="B78" s="163"/>
      <c r="C78" s="162"/>
      <c r="D78" s="162"/>
      <c r="E78" s="179"/>
      <c r="F78" s="179"/>
      <c r="G78" s="179"/>
      <c r="H78" s="179"/>
      <c r="I78" s="179"/>
      <c r="J78" s="179"/>
      <c r="K78" s="179"/>
      <c r="L78" s="180"/>
      <c r="M78" s="52"/>
    </row>
    <row r="79" spans="1:13" x14ac:dyDescent="0.3">
      <c r="A79" s="55"/>
      <c r="B79" s="94"/>
      <c r="C79" s="44"/>
      <c r="D79" s="45"/>
      <c r="E79" s="26"/>
      <c r="F79" s="27"/>
      <c r="G79" s="27"/>
      <c r="H79" s="27"/>
      <c r="I79" s="28" t="s">
        <v>66</v>
      </c>
      <c r="J79" s="27"/>
      <c r="K79" s="27"/>
      <c r="L79" s="27" t="str">
        <f>IF(K79 = 0," ", K79*1.15)</f>
        <v xml:space="preserve"> </v>
      </c>
      <c r="M79" s="52"/>
    </row>
    <row r="80" spans="1:13" x14ac:dyDescent="0.3">
      <c r="A80" s="55"/>
      <c r="B80" s="94"/>
      <c r="C80" s="44"/>
      <c r="D80" s="45"/>
      <c r="E80" s="26"/>
      <c r="F80" s="27"/>
      <c r="G80" s="27"/>
      <c r="H80" s="27"/>
      <c r="I80" s="28" t="s">
        <v>66</v>
      </c>
      <c r="J80" s="27"/>
      <c r="K80" s="27"/>
      <c r="L80" s="27" t="str">
        <f t="shared" ref="L80:L81" si="9">IF(K80 = 0," ", K80*1.15)</f>
        <v xml:space="preserve"> </v>
      </c>
      <c r="M80" s="52"/>
    </row>
    <row r="81" spans="1:13" x14ac:dyDescent="0.3">
      <c r="A81" s="55"/>
      <c r="B81" s="94"/>
      <c r="C81" s="44"/>
      <c r="D81" s="45"/>
      <c r="E81" s="26"/>
      <c r="F81" s="27"/>
      <c r="G81" s="27"/>
      <c r="H81" s="27"/>
      <c r="I81" s="28" t="s">
        <v>66</v>
      </c>
      <c r="J81" s="30"/>
      <c r="K81" s="30"/>
      <c r="L81" s="27" t="str">
        <f t="shared" si="9"/>
        <v xml:space="preserve"> </v>
      </c>
      <c r="M81" s="52"/>
    </row>
    <row r="82" spans="1:13" x14ac:dyDescent="0.3">
      <c r="A82" s="55"/>
      <c r="B82" s="95"/>
      <c r="C82" s="6"/>
      <c r="D82" s="6"/>
      <c r="E82" s="31"/>
      <c r="F82" s="31"/>
      <c r="G82" s="31"/>
      <c r="H82" s="31"/>
      <c r="I82" s="32" t="s">
        <v>67</v>
      </c>
      <c r="J82" s="33" t="str">
        <f>IF(SUM(J79:J81)=0," ",SUM(J79:J81))</f>
        <v xml:space="preserve"> </v>
      </c>
      <c r="K82" s="33" t="str">
        <f>IF(SUM(K79:K81)=0," ",SUM(K79:K81))</f>
        <v xml:space="preserve"> </v>
      </c>
      <c r="L82" s="96" t="str">
        <f>IF(SUM(L79:L81)=0," ",SUM(L79:L81))</f>
        <v xml:space="preserve"> </v>
      </c>
      <c r="M82" s="52"/>
    </row>
    <row r="83" spans="1:13" x14ac:dyDescent="0.3">
      <c r="A83" s="55"/>
      <c r="B83" s="161" t="s">
        <v>85</v>
      </c>
      <c r="C83" s="162"/>
      <c r="D83" s="162"/>
      <c r="E83" s="164" t="s">
        <v>84</v>
      </c>
      <c r="F83" s="165"/>
      <c r="G83" s="165"/>
      <c r="H83" s="165"/>
      <c r="I83" s="166"/>
      <c r="J83" s="166"/>
      <c r="K83" s="166"/>
      <c r="L83" s="167"/>
      <c r="M83" s="52"/>
    </row>
    <row r="84" spans="1:13" x14ac:dyDescent="0.3">
      <c r="A84" s="55"/>
      <c r="B84" s="163"/>
      <c r="C84" s="162"/>
      <c r="D84" s="162"/>
      <c r="E84" s="168"/>
      <c r="F84" s="168"/>
      <c r="G84" s="168"/>
      <c r="H84" s="168"/>
      <c r="I84" s="168"/>
      <c r="J84" s="168"/>
      <c r="K84" s="168"/>
      <c r="L84" s="169"/>
      <c r="M84" s="52"/>
    </row>
    <row r="85" spans="1:13" x14ac:dyDescent="0.3">
      <c r="A85" s="55"/>
      <c r="B85" s="94"/>
      <c r="C85" s="44"/>
      <c r="D85" s="45"/>
      <c r="E85" s="26"/>
      <c r="F85" s="27"/>
      <c r="G85" s="27"/>
      <c r="H85" s="27"/>
      <c r="I85" s="28" t="s">
        <v>72</v>
      </c>
      <c r="J85" s="27"/>
      <c r="K85" s="27"/>
      <c r="L85" s="27" t="str">
        <f>IF(K85 = 0," ", K85*1.15)</f>
        <v xml:space="preserve"> </v>
      </c>
      <c r="M85" s="52"/>
    </row>
    <row r="86" spans="1:13" x14ac:dyDescent="0.3">
      <c r="A86" s="55"/>
      <c r="B86" s="94"/>
      <c r="C86" s="44"/>
      <c r="D86" s="45"/>
      <c r="E86" s="26"/>
      <c r="F86" s="27"/>
      <c r="G86" s="27"/>
      <c r="H86" s="27"/>
      <c r="I86" s="28" t="s">
        <v>72</v>
      </c>
      <c r="J86" s="27"/>
      <c r="K86" s="27"/>
      <c r="L86" s="27" t="str">
        <f t="shared" ref="L86:L87" si="10">IF(K86 = 0," ", K86*1.15)</f>
        <v xml:space="preserve"> </v>
      </c>
      <c r="M86" s="52"/>
    </row>
    <row r="87" spans="1:13" x14ac:dyDescent="0.3">
      <c r="A87" s="55"/>
      <c r="B87" s="94"/>
      <c r="C87" s="44"/>
      <c r="D87" s="45"/>
      <c r="E87" s="26"/>
      <c r="F87" s="27"/>
      <c r="G87" s="27"/>
      <c r="H87" s="27"/>
      <c r="I87" s="28" t="s">
        <v>72</v>
      </c>
      <c r="J87" s="30"/>
      <c r="K87" s="30"/>
      <c r="L87" s="27" t="str">
        <f t="shared" si="10"/>
        <v xml:space="preserve"> </v>
      </c>
      <c r="M87" s="52"/>
    </row>
    <row r="88" spans="1:13" x14ac:dyDescent="0.3">
      <c r="A88" s="55"/>
      <c r="B88" s="95"/>
      <c r="C88" s="6"/>
      <c r="D88" s="6"/>
      <c r="E88" s="31"/>
      <c r="F88" s="31"/>
      <c r="G88" s="31"/>
      <c r="H88" s="31"/>
      <c r="I88" s="32" t="s">
        <v>67</v>
      </c>
      <c r="J88" s="33" t="str">
        <f>IF(SUM(J85:J87)=0," ",SUM(J85:J87))</f>
        <v xml:space="preserve"> </v>
      </c>
      <c r="K88" s="33" t="str">
        <f>IF(SUM(K85:K87)=0," ",SUM(K85:K87))</f>
        <v xml:space="preserve"> </v>
      </c>
      <c r="L88" s="96" t="str">
        <f>IF(SUM(L85:L87)=0," ",SUM(L85:L87))</f>
        <v xml:space="preserve"> </v>
      </c>
      <c r="M88" s="52"/>
    </row>
    <row r="89" spans="1:13" x14ac:dyDescent="0.3">
      <c r="A89" s="55"/>
      <c r="B89" s="161" t="s">
        <v>86</v>
      </c>
      <c r="C89" s="162"/>
      <c r="D89" s="162"/>
      <c r="E89" s="175" t="s">
        <v>82</v>
      </c>
      <c r="F89" s="176"/>
      <c r="G89" s="176"/>
      <c r="H89" s="176"/>
      <c r="I89" s="177"/>
      <c r="J89" s="177"/>
      <c r="K89" s="177"/>
      <c r="L89" s="178"/>
      <c r="M89" s="52"/>
    </row>
    <row r="90" spans="1:13" x14ac:dyDescent="0.3">
      <c r="A90" s="55"/>
      <c r="B90" s="163"/>
      <c r="C90" s="162"/>
      <c r="D90" s="162"/>
      <c r="E90" s="179"/>
      <c r="F90" s="179"/>
      <c r="G90" s="179"/>
      <c r="H90" s="179"/>
      <c r="I90" s="179"/>
      <c r="J90" s="179"/>
      <c r="K90" s="179"/>
      <c r="L90" s="180"/>
      <c r="M90" s="52"/>
    </row>
    <row r="91" spans="1:13" x14ac:dyDescent="0.3">
      <c r="A91" s="55"/>
      <c r="B91" s="94"/>
      <c r="C91" s="44"/>
      <c r="D91" s="45"/>
      <c r="E91" s="26"/>
      <c r="F91" s="27"/>
      <c r="G91" s="27" t="s">
        <v>87</v>
      </c>
      <c r="H91" s="27"/>
      <c r="I91" s="28" t="s">
        <v>72</v>
      </c>
      <c r="J91" s="27"/>
      <c r="K91" s="27"/>
      <c r="L91" s="27" t="str">
        <f>IF(K91 = 0," ", K91*1.15)</f>
        <v xml:space="preserve"> </v>
      </c>
      <c r="M91" s="52"/>
    </row>
    <row r="92" spans="1:13" x14ac:dyDescent="0.3">
      <c r="A92" s="55"/>
      <c r="B92" s="94"/>
      <c r="C92" s="44"/>
      <c r="D92" s="45"/>
      <c r="E92" s="26"/>
      <c r="F92" s="27"/>
      <c r="G92" s="27" t="s">
        <v>87</v>
      </c>
      <c r="H92" s="27"/>
      <c r="I92" s="28" t="s">
        <v>72</v>
      </c>
      <c r="J92" s="27"/>
      <c r="K92" s="27"/>
      <c r="L92" s="27" t="str">
        <f t="shared" ref="L92:L93" si="11">IF(K92 = 0," ", K92*1.15)</f>
        <v xml:space="preserve"> </v>
      </c>
      <c r="M92" s="52"/>
    </row>
    <row r="93" spans="1:13" x14ac:dyDescent="0.3">
      <c r="A93" s="55"/>
      <c r="B93" s="94"/>
      <c r="C93" s="44"/>
      <c r="D93" s="45"/>
      <c r="E93" s="26"/>
      <c r="F93" s="27"/>
      <c r="G93" s="27" t="s">
        <v>87</v>
      </c>
      <c r="H93" s="27"/>
      <c r="I93" s="28" t="s">
        <v>72</v>
      </c>
      <c r="J93" s="30"/>
      <c r="K93" s="30"/>
      <c r="L93" s="27" t="str">
        <f t="shared" si="11"/>
        <v xml:space="preserve"> </v>
      </c>
      <c r="M93" s="52"/>
    </row>
    <row r="94" spans="1:13" x14ac:dyDescent="0.3">
      <c r="A94" s="55"/>
      <c r="B94" s="95"/>
      <c r="C94" s="6"/>
      <c r="D94" s="6"/>
      <c r="E94" s="31"/>
      <c r="F94" s="31"/>
      <c r="G94" s="31"/>
      <c r="H94" s="31"/>
      <c r="I94" s="32" t="s">
        <v>67</v>
      </c>
      <c r="J94" s="33" t="str">
        <f>IF(SUM(J91:J93)=0," ",SUM(J91:J93))</f>
        <v xml:space="preserve"> </v>
      </c>
      <c r="K94" s="33" t="str">
        <f>IF(SUM(K91:K93)=0," ",SUM(K91:K93))</f>
        <v xml:space="preserve"> </v>
      </c>
      <c r="L94" s="96" t="str">
        <f>IF(SUM(L91:L93)=0," ",SUM(L91:L93))</f>
        <v xml:space="preserve"> </v>
      </c>
      <c r="M94" s="52"/>
    </row>
    <row r="95" spans="1:13" x14ac:dyDescent="0.3">
      <c r="A95" s="55"/>
      <c r="B95" s="173" t="s">
        <v>88</v>
      </c>
      <c r="C95" s="174"/>
      <c r="D95" s="174"/>
      <c r="E95" s="164" t="s">
        <v>89</v>
      </c>
      <c r="F95" s="165"/>
      <c r="G95" s="165"/>
      <c r="H95" s="165"/>
      <c r="I95" s="166"/>
      <c r="J95" s="166"/>
      <c r="K95" s="166"/>
      <c r="L95" s="167"/>
      <c r="M95" s="52"/>
    </row>
    <row r="96" spans="1:13" x14ac:dyDescent="0.3">
      <c r="A96" s="55"/>
      <c r="B96" s="173"/>
      <c r="C96" s="174"/>
      <c r="D96" s="174"/>
      <c r="E96" s="168"/>
      <c r="F96" s="168"/>
      <c r="G96" s="168"/>
      <c r="H96" s="168"/>
      <c r="I96" s="168"/>
      <c r="J96" s="168"/>
      <c r="K96" s="168"/>
      <c r="L96" s="169"/>
      <c r="M96" s="52"/>
    </row>
    <row r="97" spans="1:13" x14ac:dyDescent="0.3">
      <c r="A97" s="55"/>
      <c r="B97" s="94"/>
      <c r="C97" s="44"/>
      <c r="D97" s="45"/>
      <c r="E97" s="26"/>
      <c r="F97" s="27"/>
      <c r="G97" s="34"/>
      <c r="H97" s="27"/>
      <c r="I97" s="28" t="s">
        <v>72</v>
      </c>
      <c r="J97" s="27"/>
      <c r="K97" s="27"/>
      <c r="L97" s="27" t="str">
        <f>IF(K97 = 0," ", K97*1.15)</f>
        <v xml:space="preserve"> </v>
      </c>
      <c r="M97" s="52"/>
    </row>
    <row r="98" spans="1:13" x14ac:dyDescent="0.3">
      <c r="A98" s="55"/>
      <c r="B98" s="94"/>
      <c r="C98" s="44"/>
      <c r="D98" s="45"/>
      <c r="E98" s="26"/>
      <c r="F98" s="27"/>
      <c r="G98" s="34"/>
      <c r="H98" s="27"/>
      <c r="I98" s="28" t="s">
        <v>72</v>
      </c>
      <c r="J98" s="27"/>
      <c r="K98" s="27"/>
      <c r="L98" s="27" t="str">
        <f t="shared" ref="L98:L99" si="12">IF(K98 = 0," ", K98*1.15)</f>
        <v xml:space="preserve"> </v>
      </c>
      <c r="M98" s="52"/>
    </row>
    <row r="99" spans="1:13" x14ac:dyDescent="0.3">
      <c r="A99" s="55"/>
      <c r="B99" s="94"/>
      <c r="C99" s="44"/>
      <c r="D99" s="45"/>
      <c r="E99" s="26"/>
      <c r="F99" s="27"/>
      <c r="G99" s="34"/>
      <c r="H99" s="27"/>
      <c r="I99" s="28" t="s">
        <v>72</v>
      </c>
      <c r="J99" s="30"/>
      <c r="K99" s="30"/>
      <c r="L99" s="27" t="str">
        <f t="shared" si="12"/>
        <v xml:space="preserve"> </v>
      </c>
      <c r="M99" s="52"/>
    </row>
    <row r="100" spans="1:13" x14ac:dyDescent="0.3">
      <c r="A100" s="55"/>
      <c r="B100" s="95"/>
      <c r="C100" s="6"/>
      <c r="D100" s="6"/>
      <c r="E100" s="31"/>
      <c r="F100" s="31"/>
      <c r="G100" s="31"/>
      <c r="H100" s="31"/>
      <c r="I100" s="32" t="s">
        <v>67</v>
      </c>
      <c r="J100" s="33" t="str">
        <f>IF(SUM(J97:J99)=0," ",SUM(J97:J99))</f>
        <v xml:space="preserve"> </v>
      </c>
      <c r="K100" s="33" t="str">
        <f>IF(SUM(K97:K99)=0," ",SUM(K97:K99))</f>
        <v xml:space="preserve"> </v>
      </c>
      <c r="L100" s="96" t="str">
        <f>IF(SUM(L97:L99)=0," ",SUM(L97:L99))</f>
        <v xml:space="preserve"> </v>
      </c>
      <c r="M100" s="52"/>
    </row>
    <row r="101" spans="1:13" x14ac:dyDescent="0.3">
      <c r="A101" s="55"/>
      <c r="B101" s="161" t="s">
        <v>90</v>
      </c>
      <c r="C101" s="162"/>
      <c r="D101" s="162"/>
      <c r="E101" s="175" t="s">
        <v>91</v>
      </c>
      <c r="F101" s="176"/>
      <c r="G101" s="176"/>
      <c r="H101" s="176"/>
      <c r="I101" s="177"/>
      <c r="J101" s="177"/>
      <c r="K101" s="177"/>
      <c r="L101" s="178"/>
      <c r="M101" s="52"/>
    </row>
    <row r="102" spans="1:13" x14ac:dyDescent="0.3">
      <c r="A102" s="55"/>
      <c r="B102" s="163"/>
      <c r="C102" s="162"/>
      <c r="D102" s="162"/>
      <c r="E102" s="179"/>
      <c r="F102" s="179"/>
      <c r="G102" s="179"/>
      <c r="H102" s="179"/>
      <c r="I102" s="179"/>
      <c r="J102" s="179"/>
      <c r="K102" s="179"/>
      <c r="L102" s="180"/>
      <c r="M102" s="52"/>
    </row>
    <row r="103" spans="1:13" x14ac:dyDescent="0.3">
      <c r="A103" s="55"/>
      <c r="B103" s="94"/>
      <c r="C103" s="44"/>
      <c r="D103" s="45"/>
      <c r="E103" s="26"/>
      <c r="F103" s="27"/>
      <c r="G103" s="34"/>
      <c r="H103" s="27"/>
      <c r="I103" s="28" t="s">
        <v>66</v>
      </c>
      <c r="J103" s="27"/>
      <c r="K103" s="27"/>
      <c r="L103" s="27" t="str">
        <f>IF(K103 = 0," ", K103*1.15)</f>
        <v xml:space="preserve"> </v>
      </c>
      <c r="M103" s="52"/>
    </row>
    <row r="104" spans="1:13" x14ac:dyDescent="0.3">
      <c r="A104" s="55"/>
      <c r="B104" s="94"/>
      <c r="C104" s="44"/>
      <c r="D104" s="45"/>
      <c r="E104" s="26"/>
      <c r="F104" s="27"/>
      <c r="G104" s="34"/>
      <c r="H104" s="27"/>
      <c r="I104" s="28" t="s">
        <v>66</v>
      </c>
      <c r="J104" s="27"/>
      <c r="K104" s="27"/>
      <c r="L104" s="27" t="str">
        <f t="shared" ref="L104:L105" si="13">IF(K104 = 0," ", K104*1.15)</f>
        <v xml:space="preserve"> </v>
      </c>
      <c r="M104" s="52"/>
    </row>
    <row r="105" spans="1:13" x14ac:dyDescent="0.3">
      <c r="A105" s="55"/>
      <c r="B105" s="94"/>
      <c r="C105" s="44"/>
      <c r="D105" s="45"/>
      <c r="E105" s="26"/>
      <c r="F105" s="27"/>
      <c r="G105" s="34"/>
      <c r="H105" s="27"/>
      <c r="I105" s="28" t="s">
        <v>66</v>
      </c>
      <c r="J105" s="30"/>
      <c r="K105" s="30"/>
      <c r="L105" s="27" t="str">
        <f t="shared" si="13"/>
        <v xml:space="preserve"> </v>
      </c>
      <c r="M105" s="52"/>
    </row>
    <row r="106" spans="1:13" x14ac:dyDescent="0.3">
      <c r="A106" s="55"/>
      <c r="B106" s="95"/>
      <c r="C106" s="6"/>
      <c r="D106" s="6"/>
      <c r="E106" s="31"/>
      <c r="F106" s="31"/>
      <c r="G106" s="31"/>
      <c r="H106" s="31"/>
      <c r="I106" s="32" t="s">
        <v>67</v>
      </c>
      <c r="J106" s="33" t="str">
        <f>IF(SUM(J103:J105)=0," ",SUM(J103:J105))</f>
        <v xml:space="preserve"> </v>
      </c>
      <c r="K106" s="33" t="str">
        <f>IF(SUM(K103:K105)=0," ",SUM(K103:K105))</f>
        <v xml:space="preserve"> </v>
      </c>
      <c r="L106" s="96" t="str">
        <f>IF(SUM(L103:L105)=0," ",SUM(L103:L105))</f>
        <v xml:space="preserve"> </v>
      </c>
      <c r="M106" s="52"/>
    </row>
    <row r="107" spans="1:13" x14ac:dyDescent="0.3">
      <c r="A107" s="55"/>
      <c r="B107" s="161" t="s">
        <v>92</v>
      </c>
      <c r="C107" s="162"/>
      <c r="D107" s="162"/>
      <c r="E107" s="164" t="s">
        <v>93</v>
      </c>
      <c r="F107" s="165"/>
      <c r="G107" s="165"/>
      <c r="H107" s="165"/>
      <c r="I107" s="166"/>
      <c r="J107" s="166"/>
      <c r="K107" s="166"/>
      <c r="L107" s="167"/>
      <c r="M107" s="52"/>
    </row>
    <row r="108" spans="1:13" x14ac:dyDescent="0.3">
      <c r="A108" s="55"/>
      <c r="B108" s="163"/>
      <c r="C108" s="162"/>
      <c r="D108" s="162"/>
      <c r="E108" s="168"/>
      <c r="F108" s="168"/>
      <c r="G108" s="168"/>
      <c r="H108" s="168"/>
      <c r="I108" s="168"/>
      <c r="J108" s="168"/>
      <c r="K108" s="168"/>
      <c r="L108" s="169"/>
      <c r="M108" s="52"/>
    </row>
    <row r="109" spans="1:13" x14ac:dyDescent="0.3">
      <c r="A109" s="55"/>
      <c r="B109" s="94"/>
      <c r="C109" s="44"/>
      <c r="D109" s="45"/>
      <c r="E109" s="26" t="s">
        <v>69</v>
      </c>
      <c r="F109" s="27"/>
      <c r="G109" s="27"/>
      <c r="H109" s="27"/>
      <c r="I109" s="28" t="s">
        <v>72</v>
      </c>
      <c r="J109" s="27"/>
      <c r="K109" s="27"/>
      <c r="L109" s="27" t="str">
        <f>IF(K109 = 0," ", K109*1.15)</f>
        <v xml:space="preserve"> </v>
      </c>
      <c r="M109" s="52"/>
    </row>
    <row r="110" spans="1:13" x14ac:dyDescent="0.3">
      <c r="A110" s="55"/>
      <c r="B110" s="94"/>
      <c r="C110" s="44"/>
      <c r="D110" s="45"/>
      <c r="E110" s="26" t="s">
        <v>69</v>
      </c>
      <c r="F110" s="27"/>
      <c r="G110" s="27"/>
      <c r="H110" s="27"/>
      <c r="I110" s="28" t="s">
        <v>72</v>
      </c>
      <c r="J110" s="27"/>
      <c r="K110" s="27"/>
      <c r="L110" s="27" t="str">
        <f t="shared" ref="L110:L111" si="14">IF(K110 = 0," ", K110*1.15)</f>
        <v xml:space="preserve"> </v>
      </c>
      <c r="M110" s="52"/>
    </row>
    <row r="111" spans="1:13" x14ac:dyDescent="0.3">
      <c r="A111" s="55"/>
      <c r="B111" s="94"/>
      <c r="C111" s="44"/>
      <c r="D111" s="45"/>
      <c r="E111" s="26" t="s">
        <v>69</v>
      </c>
      <c r="F111" s="27"/>
      <c r="G111" s="27"/>
      <c r="H111" s="27"/>
      <c r="I111" s="28" t="s">
        <v>72</v>
      </c>
      <c r="J111" s="30"/>
      <c r="K111" s="30"/>
      <c r="L111" s="27" t="str">
        <f t="shared" si="14"/>
        <v xml:space="preserve"> </v>
      </c>
      <c r="M111" s="52"/>
    </row>
    <row r="112" spans="1:13" x14ac:dyDescent="0.3">
      <c r="A112" s="55"/>
      <c r="B112" s="95"/>
      <c r="C112" s="6"/>
      <c r="D112" s="6"/>
      <c r="E112" s="31"/>
      <c r="F112" s="31"/>
      <c r="G112" s="31"/>
      <c r="H112" s="31"/>
      <c r="I112" s="32" t="s">
        <v>67</v>
      </c>
      <c r="J112" s="33" t="str">
        <f>IF(SUM(J109:J111)=0," ",SUM(J109:J111))</f>
        <v xml:space="preserve"> </v>
      </c>
      <c r="K112" s="33" t="str">
        <f>IF(SUM(K109:K111)=0," ",SUM(K109:K111))</f>
        <v xml:space="preserve"> </v>
      </c>
      <c r="L112" s="96" t="str">
        <f>IF(SUM(L109:L111)=0," ",SUM(L109:L111))</f>
        <v xml:space="preserve"> </v>
      </c>
      <c r="M112" s="52"/>
    </row>
    <row r="113" spans="1:13" x14ac:dyDescent="0.3">
      <c r="A113" s="55"/>
      <c r="B113" s="161" t="s">
        <v>94</v>
      </c>
      <c r="C113" s="162"/>
      <c r="D113" s="162"/>
      <c r="E113" s="164" t="s">
        <v>65</v>
      </c>
      <c r="F113" s="165"/>
      <c r="G113" s="165"/>
      <c r="H113" s="165"/>
      <c r="I113" s="166"/>
      <c r="J113" s="166"/>
      <c r="K113" s="166"/>
      <c r="L113" s="167"/>
      <c r="M113" s="52"/>
    </row>
    <row r="114" spans="1:13" x14ac:dyDescent="0.3">
      <c r="A114" s="55"/>
      <c r="B114" s="163"/>
      <c r="C114" s="162"/>
      <c r="D114" s="162"/>
      <c r="E114" s="168"/>
      <c r="F114" s="168"/>
      <c r="G114" s="168"/>
      <c r="H114" s="168"/>
      <c r="I114" s="168"/>
      <c r="J114" s="168"/>
      <c r="K114" s="168"/>
      <c r="L114" s="169"/>
      <c r="M114" s="52"/>
    </row>
    <row r="115" spans="1:13" x14ac:dyDescent="0.3">
      <c r="A115" s="55"/>
      <c r="B115" s="94"/>
      <c r="C115" s="44"/>
      <c r="D115" s="45"/>
      <c r="E115" s="26" t="s">
        <v>69</v>
      </c>
      <c r="F115" s="27"/>
      <c r="G115" s="27" t="s">
        <v>87</v>
      </c>
      <c r="H115" s="27"/>
      <c r="I115" s="28" t="s">
        <v>66</v>
      </c>
      <c r="J115" s="27"/>
      <c r="K115" s="27"/>
      <c r="L115" s="27" t="str">
        <f>IF(K115 = 0," ", K115*1.15)</f>
        <v xml:space="preserve"> </v>
      </c>
      <c r="M115" s="52"/>
    </row>
    <row r="116" spans="1:13" x14ac:dyDescent="0.3">
      <c r="A116" s="55"/>
      <c r="B116" s="94"/>
      <c r="C116" s="44"/>
      <c r="D116" s="45"/>
      <c r="E116" s="26" t="s">
        <v>69</v>
      </c>
      <c r="F116" s="27"/>
      <c r="G116" s="27" t="s">
        <v>87</v>
      </c>
      <c r="H116" s="27"/>
      <c r="I116" s="28" t="s">
        <v>66</v>
      </c>
      <c r="J116" s="27"/>
      <c r="K116" s="27"/>
      <c r="L116" s="27" t="str">
        <f t="shared" ref="L116:L117" si="15">IF(K116 = 0," ", K116*1.15)</f>
        <v xml:space="preserve"> </v>
      </c>
      <c r="M116" s="52"/>
    </row>
    <row r="117" spans="1:13" x14ac:dyDescent="0.3">
      <c r="A117" s="55"/>
      <c r="B117" s="94"/>
      <c r="C117" s="44"/>
      <c r="D117" s="45"/>
      <c r="E117" s="26" t="s">
        <v>69</v>
      </c>
      <c r="F117" s="27"/>
      <c r="G117" s="27" t="s">
        <v>87</v>
      </c>
      <c r="H117" s="27"/>
      <c r="I117" s="28" t="s">
        <v>66</v>
      </c>
      <c r="J117" s="30"/>
      <c r="K117" s="30"/>
      <c r="L117" s="27" t="str">
        <f t="shared" si="15"/>
        <v xml:space="preserve"> </v>
      </c>
      <c r="M117" s="52"/>
    </row>
    <row r="118" spans="1:13" x14ac:dyDescent="0.3">
      <c r="A118" s="55"/>
      <c r="B118" s="95"/>
      <c r="C118" s="6"/>
      <c r="D118" s="6"/>
      <c r="E118" s="31"/>
      <c r="F118" s="31"/>
      <c r="G118" s="31"/>
      <c r="H118" s="31"/>
      <c r="I118" s="32" t="s">
        <v>67</v>
      </c>
      <c r="J118" s="33" t="str">
        <f>IF(SUM(J115:J117)=0," ",SUM(J115:J117))</f>
        <v xml:space="preserve"> </v>
      </c>
      <c r="K118" s="33" t="str">
        <f>IF(SUM(K115:K117)=0," ",SUM(K115:K117))</f>
        <v xml:space="preserve"> </v>
      </c>
      <c r="L118" s="96" t="str">
        <f>IF(SUM(L115:L117)=0," ",SUM(L115:L117))</f>
        <v xml:space="preserve"> </v>
      </c>
      <c r="M118" s="52"/>
    </row>
    <row r="119" spans="1:13" x14ac:dyDescent="0.3">
      <c r="A119" s="55"/>
      <c r="B119" s="161" t="s">
        <v>95</v>
      </c>
      <c r="C119" s="162"/>
      <c r="D119" s="162"/>
      <c r="E119" s="164" t="s">
        <v>65</v>
      </c>
      <c r="F119" s="165"/>
      <c r="G119" s="165"/>
      <c r="H119" s="165"/>
      <c r="I119" s="166"/>
      <c r="J119" s="166"/>
      <c r="K119" s="166"/>
      <c r="L119" s="167"/>
      <c r="M119" s="52"/>
    </row>
    <row r="120" spans="1:13" x14ac:dyDescent="0.3">
      <c r="A120" s="55"/>
      <c r="B120" s="163"/>
      <c r="C120" s="162"/>
      <c r="D120" s="162"/>
      <c r="E120" s="168"/>
      <c r="F120" s="168"/>
      <c r="G120" s="168"/>
      <c r="H120" s="168"/>
      <c r="I120" s="168"/>
      <c r="J120" s="168"/>
      <c r="K120" s="168"/>
      <c r="L120" s="169"/>
      <c r="M120" s="52"/>
    </row>
    <row r="121" spans="1:13" x14ac:dyDescent="0.3">
      <c r="A121" s="55"/>
      <c r="B121" s="159" t="s">
        <v>96</v>
      </c>
      <c r="C121" s="160"/>
      <c r="D121" s="35"/>
      <c r="E121" s="26"/>
      <c r="F121" s="27"/>
      <c r="G121" s="34"/>
      <c r="H121" s="27"/>
      <c r="I121" s="28" t="s">
        <v>72</v>
      </c>
      <c r="J121" s="27"/>
      <c r="K121" s="27"/>
      <c r="L121" s="27" t="str">
        <f>IF(K121 = 0," ", K121*1.15)</f>
        <v xml:space="preserve"> </v>
      </c>
      <c r="M121" s="52"/>
    </row>
    <row r="122" spans="1:13" x14ac:dyDescent="0.3">
      <c r="A122" s="55"/>
      <c r="B122" s="159" t="s">
        <v>96</v>
      </c>
      <c r="C122" s="160"/>
      <c r="D122" s="35"/>
      <c r="E122" s="26"/>
      <c r="F122" s="27"/>
      <c r="G122" s="34"/>
      <c r="H122" s="27"/>
      <c r="I122" s="28" t="s">
        <v>72</v>
      </c>
      <c r="J122" s="27"/>
      <c r="K122" s="27"/>
      <c r="L122" s="27"/>
      <c r="M122" s="52"/>
    </row>
    <row r="123" spans="1:13" x14ac:dyDescent="0.3">
      <c r="A123" s="55"/>
      <c r="B123" s="159" t="s">
        <v>97</v>
      </c>
      <c r="C123" s="160"/>
      <c r="D123" s="35"/>
      <c r="E123" s="26"/>
      <c r="F123" s="27"/>
      <c r="G123" s="34"/>
      <c r="H123" s="27"/>
      <c r="I123" s="28" t="s">
        <v>72</v>
      </c>
      <c r="J123" s="27"/>
      <c r="K123" s="27"/>
      <c r="L123" s="27" t="str">
        <f t="shared" ref="L123:L130" si="16">IF(K123 = 0," ", K123*1.15)</f>
        <v xml:space="preserve"> </v>
      </c>
      <c r="M123" s="52"/>
    </row>
    <row r="124" spans="1:13" x14ac:dyDescent="0.3">
      <c r="A124" s="55"/>
      <c r="B124" s="159" t="s">
        <v>97</v>
      </c>
      <c r="C124" s="160"/>
      <c r="D124" s="35"/>
      <c r="E124" s="26"/>
      <c r="F124" s="27"/>
      <c r="G124" s="34"/>
      <c r="H124" s="27"/>
      <c r="I124" s="28" t="s">
        <v>72</v>
      </c>
      <c r="J124" s="30"/>
      <c r="K124" s="30"/>
      <c r="L124" s="27"/>
      <c r="M124" s="52"/>
    </row>
    <row r="125" spans="1:13" x14ac:dyDescent="0.3">
      <c r="A125" s="55"/>
      <c r="B125" s="159" t="s">
        <v>98</v>
      </c>
      <c r="C125" s="160"/>
      <c r="D125" s="35"/>
      <c r="E125" s="26"/>
      <c r="F125" s="27"/>
      <c r="G125" s="34"/>
      <c r="H125" s="27"/>
      <c r="I125" s="28" t="s">
        <v>72</v>
      </c>
      <c r="J125" s="30"/>
      <c r="K125" s="30"/>
      <c r="L125" s="27"/>
      <c r="M125" s="52"/>
    </row>
    <row r="126" spans="1:13" x14ac:dyDescent="0.3">
      <c r="A126" s="55"/>
      <c r="B126" s="159" t="s">
        <v>98</v>
      </c>
      <c r="C126" s="160"/>
      <c r="D126" s="35"/>
      <c r="E126" s="26"/>
      <c r="F126" s="27"/>
      <c r="G126" s="34"/>
      <c r="H126" s="27"/>
      <c r="I126" s="28" t="s">
        <v>72</v>
      </c>
      <c r="J126" s="30"/>
      <c r="K126" s="30"/>
      <c r="L126" s="27"/>
      <c r="M126" s="52"/>
    </row>
    <row r="127" spans="1:13" x14ac:dyDescent="0.3">
      <c r="A127" s="55"/>
      <c r="B127" s="159" t="s">
        <v>99</v>
      </c>
      <c r="C127" s="160"/>
      <c r="D127" s="35"/>
      <c r="E127" s="26"/>
      <c r="F127" s="27"/>
      <c r="G127" s="34"/>
      <c r="H127" s="27"/>
      <c r="I127" s="28" t="s">
        <v>72</v>
      </c>
      <c r="J127" s="30"/>
      <c r="K127" s="30"/>
      <c r="L127" s="27"/>
      <c r="M127" s="52"/>
    </row>
    <row r="128" spans="1:13" x14ac:dyDescent="0.3">
      <c r="A128" s="55"/>
      <c r="B128" s="159" t="s">
        <v>99</v>
      </c>
      <c r="C128" s="160"/>
      <c r="D128" s="35"/>
      <c r="E128" s="26"/>
      <c r="F128" s="27"/>
      <c r="G128" s="34"/>
      <c r="H128" s="27"/>
      <c r="I128" s="28" t="s">
        <v>72</v>
      </c>
      <c r="J128" s="30"/>
      <c r="K128" s="30"/>
      <c r="L128" s="27"/>
      <c r="M128" s="52"/>
    </row>
    <row r="129" spans="1:13" x14ac:dyDescent="0.3">
      <c r="A129" s="55"/>
      <c r="B129" s="159" t="s">
        <v>100</v>
      </c>
      <c r="C129" s="160"/>
      <c r="D129" s="35"/>
      <c r="E129" s="26"/>
      <c r="F129" s="27"/>
      <c r="G129" s="34"/>
      <c r="H129" s="27"/>
      <c r="I129" s="28" t="s">
        <v>72</v>
      </c>
      <c r="J129" s="30"/>
      <c r="K129" s="30"/>
      <c r="L129" s="27"/>
      <c r="M129" s="52"/>
    </row>
    <row r="130" spans="1:13" x14ac:dyDescent="0.3">
      <c r="A130" s="55"/>
      <c r="B130" s="159" t="s">
        <v>101</v>
      </c>
      <c r="C130" s="160"/>
      <c r="D130" s="35"/>
      <c r="E130" s="26"/>
      <c r="F130" s="27"/>
      <c r="G130" s="34"/>
      <c r="H130" s="27"/>
      <c r="I130" s="28" t="s">
        <v>72</v>
      </c>
      <c r="J130" s="30"/>
      <c r="K130" s="30"/>
      <c r="L130" s="27" t="str">
        <f t="shared" si="16"/>
        <v xml:space="preserve"> </v>
      </c>
      <c r="M130" s="52"/>
    </row>
    <row r="131" spans="1:13" x14ac:dyDescent="0.3">
      <c r="A131" s="55"/>
      <c r="B131" s="95"/>
      <c r="C131" s="6"/>
      <c r="D131" s="6"/>
      <c r="E131" s="31"/>
      <c r="F131" s="31"/>
      <c r="G131" s="31"/>
      <c r="H131" s="31"/>
      <c r="I131" s="32" t="s">
        <v>67</v>
      </c>
      <c r="J131" s="33" t="str">
        <f>IF(SUM(J121:J130)=0," ",SUM(J121:J130))</f>
        <v xml:space="preserve"> </v>
      </c>
      <c r="K131" s="33" t="str">
        <f>IF(SUM(K121:K130)=0," ",SUM(K121:K130))</f>
        <v xml:space="preserve"> </v>
      </c>
      <c r="L131" s="96" t="str">
        <f>IF(SUM(L121:L130)=0," ",SUM(L121:L130))</f>
        <v xml:space="preserve"> </v>
      </c>
      <c r="M131" s="52"/>
    </row>
    <row r="132" spans="1:13" x14ac:dyDescent="0.3">
      <c r="A132" s="55"/>
      <c r="B132" s="161" t="s">
        <v>102</v>
      </c>
      <c r="C132" s="162"/>
      <c r="D132" s="162"/>
      <c r="E132" s="164" t="s">
        <v>65</v>
      </c>
      <c r="F132" s="165"/>
      <c r="G132" s="165"/>
      <c r="H132" s="165"/>
      <c r="I132" s="166"/>
      <c r="J132" s="166"/>
      <c r="K132" s="166"/>
      <c r="L132" s="167"/>
      <c r="M132" s="52"/>
    </row>
    <row r="133" spans="1:13" x14ac:dyDescent="0.3">
      <c r="A133" s="55"/>
      <c r="B133" s="163"/>
      <c r="C133" s="162"/>
      <c r="D133" s="162"/>
      <c r="E133" s="168"/>
      <c r="F133" s="168"/>
      <c r="G133" s="168"/>
      <c r="H133" s="168"/>
      <c r="I133" s="168"/>
      <c r="J133" s="168"/>
      <c r="K133" s="168"/>
      <c r="L133" s="169"/>
      <c r="M133" s="52"/>
    </row>
    <row r="134" spans="1:13" x14ac:dyDescent="0.3">
      <c r="A134" s="55"/>
      <c r="B134" s="170"/>
      <c r="C134" s="171"/>
      <c r="D134" s="171"/>
      <c r="E134" s="26"/>
      <c r="F134" s="27"/>
      <c r="G134" s="27"/>
      <c r="H134" s="27"/>
      <c r="I134" s="28"/>
      <c r="J134" s="27"/>
      <c r="K134" s="27"/>
      <c r="L134" s="27" t="str">
        <f>IF(K134 = 0," ", K134*1.15)</f>
        <v xml:space="preserve"> </v>
      </c>
      <c r="M134" s="52"/>
    </row>
    <row r="135" spans="1:13" x14ac:dyDescent="0.3">
      <c r="A135" s="55"/>
      <c r="B135" s="170"/>
      <c r="C135" s="171"/>
      <c r="D135" s="171"/>
      <c r="E135" s="26"/>
      <c r="F135" s="27"/>
      <c r="G135" s="27"/>
      <c r="H135" s="27"/>
      <c r="I135" s="28"/>
      <c r="J135" s="27"/>
      <c r="K135" s="27"/>
      <c r="L135" s="27" t="str">
        <f t="shared" ref="L135:L136" si="17">IF(K135 = 0," ", K135*1.15)</f>
        <v xml:space="preserve"> </v>
      </c>
      <c r="M135" s="52"/>
    </row>
    <row r="136" spans="1:13" x14ac:dyDescent="0.3">
      <c r="A136" s="55"/>
      <c r="B136" s="170"/>
      <c r="C136" s="171"/>
      <c r="D136" s="171"/>
      <c r="E136" s="26"/>
      <c r="F136" s="27"/>
      <c r="G136" s="27"/>
      <c r="H136" s="27"/>
      <c r="I136" s="28"/>
      <c r="J136" s="30"/>
      <c r="K136" s="30"/>
      <c r="L136" s="27" t="str">
        <f t="shared" si="17"/>
        <v xml:space="preserve"> </v>
      </c>
      <c r="M136" s="52"/>
    </row>
    <row r="137" spans="1:13" x14ac:dyDescent="0.3">
      <c r="A137" s="55"/>
      <c r="B137" s="97"/>
      <c r="C137" s="98"/>
      <c r="D137" s="98"/>
      <c r="E137" s="99"/>
      <c r="F137" s="99"/>
      <c r="G137" s="99"/>
      <c r="H137" s="99"/>
      <c r="I137" s="100" t="s">
        <v>67</v>
      </c>
      <c r="J137" s="101" t="str">
        <f>IF(SUM(J134:J136)=0," ",SUM(J134:J136))</f>
        <v xml:space="preserve"> </v>
      </c>
      <c r="K137" s="101" t="str">
        <f>IF(SUM(K134:K136)=0," ",SUM(K134:K136))</f>
        <v xml:space="preserve"> </v>
      </c>
      <c r="L137" s="102" t="str">
        <f>IF(SUM(L134:L136)=0," ",SUM(L134:L136))</f>
        <v xml:space="preserve"> </v>
      </c>
      <c r="M137" s="52"/>
    </row>
    <row r="138" spans="1:13" ht="15" thickBot="1" x14ac:dyDescent="0.35">
      <c r="A138" s="61"/>
      <c r="B138" s="172"/>
      <c r="C138" s="172"/>
      <c r="D138" s="172"/>
      <c r="E138" s="172"/>
      <c r="F138" s="172"/>
      <c r="G138" s="172"/>
      <c r="H138" s="172"/>
      <c r="I138" s="172"/>
      <c r="J138" s="172"/>
      <c r="K138" s="172"/>
      <c r="L138" s="172"/>
      <c r="M138" s="61"/>
    </row>
    <row r="139" spans="1:13" ht="15" thickBot="1" x14ac:dyDescent="0.35">
      <c r="A139" s="61"/>
      <c r="B139" s="158" t="s">
        <v>103</v>
      </c>
      <c r="C139" s="158"/>
      <c r="D139" s="158"/>
      <c r="E139" s="158"/>
      <c r="F139" s="158"/>
      <c r="G139" s="158"/>
      <c r="H139" s="158"/>
      <c r="I139" s="158"/>
      <c r="J139" s="158"/>
      <c r="K139" s="36">
        <f>SUM(K137,K131,K118,K112,K106,K100,K94,K88,K82,K76,K70,K64,K58,K52,K46,K40,K34,K28,K22)</f>
        <v>0</v>
      </c>
      <c r="L139" s="37"/>
      <c r="M139" s="61"/>
    </row>
    <row r="140" spans="1:13" ht="15" thickBot="1" x14ac:dyDescent="0.35">
      <c r="A140" s="61"/>
      <c r="B140" s="158" t="s">
        <v>104</v>
      </c>
      <c r="C140" s="158"/>
      <c r="D140" s="158"/>
      <c r="E140" s="158"/>
      <c r="F140" s="158"/>
      <c r="G140" s="158"/>
      <c r="H140" s="158"/>
      <c r="I140" s="158"/>
      <c r="J140" s="158"/>
      <c r="K140" s="38">
        <f xml:space="preserve"> K139*1.15</f>
        <v>0</v>
      </c>
      <c r="L140" s="39"/>
      <c r="M140" s="61"/>
    </row>
    <row r="141" spans="1:13" ht="15" thickBot="1" x14ac:dyDescent="0.35">
      <c r="A141" s="61"/>
      <c r="B141" s="1"/>
      <c r="C141" s="1"/>
      <c r="D141" s="1"/>
      <c r="E141" s="1"/>
      <c r="F141" s="1"/>
      <c r="G141" s="1"/>
      <c r="H141" s="1"/>
      <c r="I141" s="1"/>
      <c r="J141" s="1"/>
      <c r="K141" s="1"/>
      <c r="L141" s="1"/>
      <c r="M141" s="61"/>
    </row>
    <row r="142" spans="1:13" x14ac:dyDescent="0.3">
      <c r="A142" s="61"/>
      <c r="B142" s="93"/>
      <c r="C142" s="63"/>
      <c r="D142" s="63"/>
      <c r="E142" s="63"/>
      <c r="F142" s="63"/>
      <c r="G142" s="92"/>
      <c r="H142" s="63"/>
      <c r="I142" s="63"/>
      <c r="J142" s="63"/>
      <c r="K142" s="63"/>
      <c r="L142" s="54"/>
      <c r="M142" s="61"/>
    </row>
  </sheetData>
  <sheetProtection sheet="1" objects="1" scenarios="1"/>
  <mergeCells count="84">
    <mergeCell ref="B10:D10"/>
    <mergeCell ref="E10:G10"/>
    <mergeCell ref="H10:I10"/>
    <mergeCell ref="J10:L10"/>
    <mergeCell ref="B8:D8"/>
    <mergeCell ref="E8:G8"/>
    <mergeCell ref="H8:I8"/>
    <mergeCell ref="J8:L8"/>
    <mergeCell ref="B9:D9"/>
    <mergeCell ref="E9:G9"/>
    <mergeCell ref="H9:I9"/>
    <mergeCell ref="J9:L9"/>
    <mergeCell ref="D3:K3"/>
    <mergeCell ref="D4:K4"/>
    <mergeCell ref="D5:K5"/>
    <mergeCell ref="B7:D7"/>
    <mergeCell ref="E7:G7"/>
    <mergeCell ref="H7:I7"/>
    <mergeCell ref="J7:L7"/>
    <mergeCell ref="B13:L13"/>
    <mergeCell ref="B15:D16"/>
    <mergeCell ref="E15:E16"/>
    <mergeCell ref="F15:F16"/>
    <mergeCell ref="G15:G16"/>
    <mergeCell ref="H15:H16"/>
    <mergeCell ref="I15:I16"/>
    <mergeCell ref="J15:J16"/>
    <mergeCell ref="K15:K16"/>
    <mergeCell ref="L15:L16"/>
    <mergeCell ref="B29:D30"/>
    <mergeCell ref="E29:L30"/>
    <mergeCell ref="B17:D18"/>
    <mergeCell ref="E17:L18"/>
    <mergeCell ref="B19:D19"/>
    <mergeCell ref="B23:D24"/>
    <mergeCell ref="E23:L24"/>
    <mergeCell ref="B41:D42"/>
    <mergeCell ref="E41:L42"/>
    <mergeCell ref="B35:D36"/>
    <mergeCell ref="E35:L36"/>
    <mergeCell ref="B59:D60"/>
    <mergeCell ref="E59:L60"/>
    <mergeCell ref="B47:D48"/>
    <mergeCell ref="E47:L48"/>
    <mergeCell ref="B53:D54"/>
    <mergeCell ref="E53:L54"/>
    <mergeCell ref="B65:D66"/>
    <mergeCell ref="E65:L66"/>
    <mergeCell ref="B89:D90"/>
    <mergeCell ref="E89:L90"/>
    <mergeCell ref="B77:D78"/>
    <mergeCell ref="E77:L78"/>
    <mergeCell ref="B83:D84"/>
    <mergeCell ref="E83:L84"/>
    <mergeCell ref="B95:D96"/>
    <mergeCell ref="E95:L96"/>
    <mergeCell ref="E119:L120"/>
    <mergeCell ref="B71:D72"/>
    <mergeCell ref="E71:L72"/>
    <mergeCell ref="B107:D108"/>
    <mergeCell ref="E107:L108"/>
    <mergeCell ref="B113:D114"/>
    <mergeCell ref="E113:L114"/>
    <mergeCell ref="B101:D102"/>
    <mergeCell ref="E101:L102"/>
    <mergeCell ref="B127:C127"/>
    <mergeCell ref="B119:D120"/>
    <mergeCell ref="B135:D135"/>
    <mergeCell ref="B136:D136"/>
    <mergeCell ref="B138:L138"/>
    <mergeCell ref="B122:C122"/>
    <mergeCell ref="B123:C123"/>
    <mergeCell ref="B124:C124"/>
    <mergeCell ref="B125:C125"/>
    <mergeCell ref="B126:C126"/>
    <mergeCell ref="B121:C121"/>
    <mergeCell ref="B139:J139"/>
    <mergeCell ref="B140:J140"/>
    <mergeCell ref="B128:C128"/>
    <mergeCell ref="B129:C129"/>
    <mergeCell ref="B130:C130"/>
    <mergeCell ref="B132:D133"/>
    <mergeCell ref="E132:L133"/>
    <mergeCell ref="B134:D134"/>
  </mergeCells>
  <conditionalFormatting sqref="J12 J14">
    <cfRule type="cellIs" dxfId="9" priority="2" stopIfTrue="1" operator="equal">
      <formula>0</formula>
    </cfRule>
  </conditionalFormatting>
  <conditionalFormatting sqref="J142:J65496">
    <cfRule type="cellIs" dxfId="8" priority="3" stopIfTrue="1" operator="equal">
      <formula>0</formula>
    </cfRule>
  </conditionalFormatting>
  <conditionalFormatting sqref="J1:J2 I6 J11">
    <cfRule type="cellIs" dxfId="7" priority="1" stopIfTrue="1" operator="equal">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A15395C-7649-4A22-8689-A0E92485B350}">
          <x14:formula1>
            <xm:f>'Command Sheet'!$A$2:$A$4</xm:f>
          </x14:formula1>
          <xm:sqref>E31:E33 E55:E57 E79:E81 E85:E87 E91:E93 E97:E99 E103:E105 E121:E130 E134:E136 E19:E21</xm:sqref>
        </x14:dataValidation>
        <x14:dataValidation type="list" allowBlank="1" showInputMessage="1" showErrorMessage="1" xr:uid="{D8F705DD-7E07-4084-844C-442A3F6D8A66}">
          <x14:formula1>
            <xm:f>'Command Sheet'!$B$2:$B$4</xm:f>
          </x14:formula1>
          <xm:sqref>G31:G33 G37:G39 G43:G45 G49:G51 G55:G57 G61:G63 G67:G69 G73:G75 G79:G81 G85:G87 G109:G111 G134:G136 G25:G27 G19:G21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4D26-1724-4592-8BDF-F1AFF4D16455}">
  <dimension ref="A1:M143"/>
  <sheetViews>
    <sheetView workbookViewId="0">
      <selection sqref="A1:XFD12"/>
    </sheetView>
  </sheetViews>
  <sheetFormatPr defaultRowHeight="14.4" x14ac:dyDescent="0.3"/>
  <cols>
    <col min="1" max="1" width="4.6640625" customWidth="1"/>
    <col min="2" max="2" width="5.88671875" style="15" customWidth="1"/>
    <col min="3" max="3" width="7.88671875" customWidth="1"/>
    <col min="4" max="4" width="6.44140625" customWidth="1"/>
    <col min="5" max="5" width="16.5546875" customWidth="1"/>
    <col min="6" max="6" width="25.44140625" customWidth="1"/>
    <col min="7" max="7" width="9.109375" style="40"/>
    <col min="8" max="8" width="21.88671875" customWidth="1"/>
    <col min="9" max="9" width="8.33203125" customWidth="1"/>
    <col min="10" max="10" width="10.6640625" customWidth="1"/>
    <col min="11" max="11" width="11.33203125" bestFit="1" customWidth="1"/>
    <col min="12" max="12" width="16.5546875" customWidth="1"/>
    <col min="13" max="13" width="4.6640625" customWidth="1"/>
  </cols>
  <sheetData>
    <row r="1" spans="1:13" ht="15" thickBot="1" x14ac:dyDescent="0.35">
      <c r="A1" s="61"/>
      <c r="B1" s="1"/>
      <c r="C1" s="2"/>
      <c r="D1" s="2"/>
      <c r="E1" s="2"/>
      <c r="F1" s="2"/>
      <c r="G1" s="3"/>
      <c r="H1" s="2"/>
      <c r="I1" s="2"/>
      <c r="J1" s="2"/>
      <c r="K1" s="64"/>
      <c r="L1" s="57"/>
    </row>
    <row r="2" spans="1:13" x14ac:dyDescent="0.3">
      <c r="A2" s="61"/>
      <c r="B2" s="5"/>
      <c r="C2" s="6"/>
      <c r="D2" s="6"/>
      <c r="E2" s="6"/>
      <c r="F2" s="6"/>
      <c r="G2" s="7"/>
      <c r="H2" s="6"/>
      <c r="I2" s="6"/>
      <c r="J2" s="6"/>
      <c r="K2" s="50"/>
      <c r="L2" s="49"/>
      <c r="M2" s="55"/>
    </row>
    <row r="3" spans="1:13" ht="21" x14ac:dyDescent="0.4">
      <c r="A3" s="61"/>
      <c r="B3" s="8"/>
      <c r="C3" s="8"/>
      <c r="D3" s="137" t="s">
        <v>0</v>
      </c>
      <c r="E3" s="137"/>
      <c r="F3" s="137"/>
      <c r="G3" s="137"/>
      <c r="H3" s="137"/>
      <c r="I3" s="137"/>
      <c r="J3" s="137"/>
      <c r="K3" s="137"/>
      <c r="L3" s="52"/>
      <c r="M3" s="55"/>
    </row>
    <row r="4" spans="1:13" ht="17.399999999999999" x14ac:dyDescent="0.3">
      <c r="A4" s="61"/>
      <c r="B4" s="8"/>
      <c r="C4" s="8"/>
      <c r="D4" s="138" t="s">
        <v>1</v>
      </c>
      <c r="E4" s="138"/>
      <c r="F4" s="138"/>
      <c r="G4" s="138"/>
      <c r="H4" s="138"/>
      <c r="I4" s="138"/>
      <c r="J4" s="138"/>
      <c r="K4" s="138"/>
      <c r="L4" s="48"/>
      <c r="M4" s="55"/>
    </row>
    <row r="5" spans="1:13" ht="17.399999999999999" x14ac:dyDescent="0.3">
      <c r="A5" s="61"/>
      <c r="B5" s="8"/>
      <c r="C5" s="8"/>
      <c r="D5" s="139" t="s">
        <v>2</v>
      </c>
      <c r="E5" s="139"/>
      <c r="F5" s="139"/>
      <c r="G5" s="139"/>
      <c r="H5" s="139"/>
      <c r="I5" s="139"/>
      <c r="J5" s="139"/>
      <c r="K5" s="139"/>
      <c r="L5" s="48"/>
      <c r="M5" s="55"/>
    </row>
    <row r="6" spans="1:13" ht="17.399999999999999" x14ac:dyDescent="0.3">
      <c r="A6" s="61"/>
      <c r="B6" s="8"/>
      <c r="C6" s="8"/>
      <c r="D6" s="8"/>
      <c r="E6" s="8"/>
      <c r="F6" s="8"/>
      <c r="G6" s="8"/>
      <c r="H6" s="8"/>
      <c r="I6" s="8"/>
      <c r="K6" s="46"/>
      <c r="L6" s="53"/>
      <c r="M6" s="54"/>
    </row>
    <row r="7" spans="1:13" x14ac:dyDescent="0.3">
      <c r="A7" s="61"/>
      <c r="B7" s="140" t="s">
        <v>3</v>
      </c>
      <c r="C7" s="132"/>
      <c r="D7" s="132"/>
      <c r="E7" s="133"/>
      <c r="F7" s="134"/>
      <c r="G7" s="134"/>
      <c r="H7" s="140" t="s">
        <v>4</v>
      </c>
      <c r="I7" s="132"/>
      <c r="J7" s="133"/>
      <c r="K7" s="134"/>
      <c r="L7" s="141"/>
      <c r="M7" s="55"/>
    </row>
    <row r="8" spans="1:13" x14ac:dyDescent="0.3">
      <c r="A8" s="61"/>
      <c r="B8" s="132" t="s">
        <v>5</v>
      </c>
      <c r="C8" s="132"/>
      <c r="D8" s="132"/>
      <c r="E8" s="134"/>
      <c r="F8" s="134"/>
      <c r="G8" s="134"/>
      <c r="H8" s="142" t="s">
        <v>6</v>
      </c>
      <c r="I8" s="142"/>
      <c r="J8" s="133"/>
      <c r="K8" s="134"/>
      <c r="L8" s="134"/>
      <c r="M8" s="48"/>
    </row>
    <row r="9" spans="1:13" x14ac:dyDescent="0.3">
      <c r="A9" s="61"/>
      <c r="B9" s="132" t="s">
        <v>7</v>
      </c>
      <c r="C9" s="132"/>
      <c r="D9" s="132"/>
      <c r="E9" s="134"/>
      <c r="F9" s="134"/>
      <c r="G9" s="134"/>
      <c r="H9" s="132" t="s">
        <v>8</v>
      </c>
      <c r="I9" s="132"/>
      <c r="J9" s="134"/>
      <c r="K9" s="134"/>
      <c r="L9" s="134"/>
      <c r="M9" s="47"/>
    </row>
    <row r="10" spans="1:13" x14ac:dyDescent="0.3">
      <c r="A10" s="61"/>
      <c r="B10" s="132" t="s">
        <v>9</v>
      </c>
      <c r="C10" s="132"/>
      <c r="D10" s="132"/>
      <c r="E10" s="133"/>
      <c r="F10" s="134"/>
      <c r="G10" s="134"/>
      <c r="H10" s="132" t="s">
        <v>10</v>
      </c>
      <c r="I10" s="132"/>
      <c r="J10" s="135"/>
      <c r="K10" s="135"/>
      <c r="L10" s="135"/>
      <c r="M10" s="56"/>
    </row>
    <row r="11" spans="1:13" ht="15" thickBot="1" x14ac:dyDescent="0.35">
      <c r="A11" s="61"/>
      <c r="B11" s="5"/>
      <c r="C11" s="6"/>
      <c r="D11" s="6"/>
      <c r="E11" s="6"/>
      <c r="F11" s="6"/>
      <c r="G11" s="7"/>
      <c r="H11" s="6"/>
      <c r="I11" s="6"/>
      <c r="J11" s="6"/>
      <c r="K11" s="4"/>
      <c r="L11" s="51"/>
      <c r="M11" s="55"/>
    </row>
    <row r="12" spans="1:13" ht="15" thickBot="1" x14ac:dyDescent="0.35">
      <c r="A12" s="61"/>
      <c r="B12" s="1"/>
      <c r="C12" s="2"/>
      <c r="D12" s="2"/>
      <c r="E12" s="2"/>
      <c r="F12" s="2"/>
      <c r="G12" s="3"/>
      <c r="H12" s="2"/>
      <c r="I12" s="2"/>
      <c r="J12" s="2"/>
      <c r="K12" s="64"/>
      <c r="L12" s="64"/>
      <c r="M12" s="65"/>
    </row>
    <row r="13" spans="1:13" ht="15.6" x14ac:dyDescent="0.3">
      <c r="A13" s="61"/>
      <c r="B13" s="186" t="s">
        <v>112</v>
      </c>
      <c r="C13" s="186"/>
      <c r="D13" s="186"/>
      <c r="E13" s="186"/>
      <c r="F13" s="186"/>
      <c r="G13" s="186"/>
      <c r="H13" s="186"/>
      <c r="I13" s="186"/>
      <c r="J13" s="186"/>
      <c r="K13" s="186"/>
      <c r="L13" s="186"/>
      <c r="M13" s="61"/>
    </row>
    <row r="14" spans="1:13" x14ac:dyDescent="0.3">
      <c r="A14" s="61"/>
      <c r="B14" s="5"/>
      <c r="C14" s="6"/>
      <c r="D14" s="6"/>
      <c r="E14" s="6"/>
      <c r="F14" s="6"/>
      <c r="G14" s="7"/>
      <c r="H14" s="6"/>
      <c r="I14" s="6"/>
      <c r="J14" s="6"/>
      <c r="L14" s="77"/>
      <c r="M14" s="61"/>
    </row>
    <row r="15" spans="1:13" x14ac:dyDescent="0.3">
      <c r="A15" s="55"/>
      <c r="B15" s="187" t="s">
        <v>56</v>
      </c>
      <c r="C15" s="188"/>
      <c r="D15" s="188"/>
      <c r="E15" s="191" t="s">
        <v>57</v>
      </c>
      <c r="F15" s="191" t="s">
        <v>58</v>
      </c>
      <c r="G15" s="191" t="s">
        <v>59</v>
      </c>
      <c r="H15" s="191" t="s">
        <v>105</v>
      </c>
      <c r="I15" s="191" t="s">
        <v>60</v>
      </c>
      <c r="J15" s="191" t="s">
        <v>61</v>
      </c>
      <c r="K15" s="191" t="s">
        <v>62</v>
      </c>
      <c r="L15" s="193" t="s">
        <v>63</v>
      </c>
      <c r="M15" s="52"/>
    </row>
    <row r="16" spans="1:13" ht="33" customHeight="1" x14ac:dyDescent="0.3">
      <c r="A16" s="55"/>
      <c r="B16" s="189"/>
      <c r="C16" s="190"/>
      <c r="D16" s="190"/>
      <c r="E16" s="192"/>
      <c r="F16" s="192"/>
      <c r="G16" s="192"/>
      <c r="H16" s="192"/>
      <c r="I16" s="192"/>
      <c r="J16" s="192"/>
      <c r="K16" s="192"/>
      <c r="L16" s="194"/>
      <c r="M16" s="52"/>
    </row>
    <row r="17" spans="1:13" x14ac:dyDescent="0.3">
      <c r="A17" s="55"/>
      <c r="B17" s="181" t="s">
        <v>64</v>
      </c>
      <c r="C17" s="182"/>
      <c r="D17" s="182"/>
      <c r="E17" s="180" t="s">
        <v>65</v>
      </c>
      <c r="F17" s="183"/>
      <c r="G17" s="183"/>
      <c r="H17" s="183"/>
      <c r="I17" s="183"/>
      <c r="J17" s="183"/>
      <c r="K17" s="183"/>
      <c r="L17" s="183"/>
      <c r="M17" s="52"/>
    </row>
    <row r="18" spans="1:13" x14ac:dyDescent="0.3">
      <c r="A18" s="55"/>
      <c r="B18" s="181"/>
      <c r="C18" s="182"/>
      <c r="D18" s="182"/>
      <c r="E18" s="184"/>
      <c r="F18" s="185"/>
      <c r="G18" s="185"/>
      <c r="H18" s="185"/>
      <c r="I18" s="185"/>
      <c r="J18" s="185"/>
      <c r="K18" s="185"/>
      <c r="L18" s="185"/>
      <c r="M18" s="52"/>
    </row>
    <row r="19" spans="1:13" x14ac:dyDescent="0.3">
      <c r="A19" s="55"/>
      <c r="B19" s="170">
        <v>1</v>
      </c>
      <c r="C19" s="171"/>
      <c r="D19" s="171"/>
      <c r="E19" s="26"/>
      <c r="F19" s="27"/>
      <c r="G19" s="27"/>
      <c r="H19" s="27"/>
      <c r="I19" s="28" t="s">
        <v>66</v>
      </c>
      <c r="J19" s="27"/>
      <c r="K19" s="27"/>
      <c r="L19" s="27" t="str">
        <f>IF(K19 = 0," ", K19*1.15)</f>
        <v xml:space="preserve"> </v>
      </c>
      <c r="M19" s="52"/>
    </row>
    <row r="20" spans="1:13" x14ac:dyDescent="0.3">
      <c r="A20" s="55"/>
      <c r="B20" s="170">
        <v>2</v>
      </c>
      <c r="C20" s="171"/>
      <c r="D20" s="171"/>
      <c r="E20" s="26"/>
      <c r="F20" s="27"/>
      <c r="G20" s="27"/>
      <c r="H20" s="27"/>
      <c r="I20" s="28" t="s">
        <v>66</v>
      </c>
      <c r="J20" s="27"/>
      <c r="K20" s="27"/>
      <c r="L20" s="27" t="str">
        <f t="shared" ref="L20:L21" si="0">IF(K20 = 0," ", K20*1.15)</f>
        <v xml:space="preserve"> </v>
      </c>
      <c r="M20" s="52"/>
    </row>
    <row r="21" spans="1:13" x14ac:dyDescent="0.3">
      <c r="A21" s="55"/>
      <c r="B21" s="170">
        <v>3</v>
      </c>
      <c r="C21" s="171"/>
      <c r="D21" s="171"/>
      <c r="E21" s="26"/>
      <c r="F21" s="27"/>
      <c r="G21" s="27"/>
      <c r="H21" s="27"/>
      <c r="I21" s="29" t="s">
        <v>66</v>
      </c>
      <c r="J21" s="30"/>
      <c r="K21" s="30"/>
      <c r="L21" s="27" t="str">
        <f t="shared" si="0"/>
        <v xml:space="preserve"> </v>
      </c>
      <c r="M21" s="52"/>
    </row>
    <row r="22" spans="1:13" x14ac:dyDescent="0.3">
      <c r="A22" s="55"/>
      <c r="B22" s="95"/>
      <c r="C22" s="6"/>
      <c r="D22" s="6"/>
      <c r="E22" s="31"/>
      <c r="F22" s="31"/>
      <c r="G22" s="31"/>
      <c r="H22" s="31"/>
      <c r="I22" s="32" t="s">
        <v>67</v>
      </c>
      <c r="J22" s="33" t="str">
        <f>IF(SUM(J19:J21)=0," ",SUM(J19:J21))</f>
        <v xml:space="preserve"> </v>
      </c>
      <c r="K22" s="33" t="str">
        <f>IF(SUM(K19:K21)=0," ",SUM(K19:K21))</f>
        <v xml:space="preserve"> </v>
      </c>
      <c r="L22" s="96" t="str">
        <f>IF(SUM(L19:L21)=0," ",SUM(L19:L21))</f>
        <v xml:space="preserve"> </v>
      </c>
      <c r="M22" s="52"/>
    </row>
    <row r="23" spans="1:13" x14ac:dyDescent="0.3">
      <c r="A23" s="55"/>
      <c r="B23" s="163" t="s">
        <v>68</v>
      </c>
      <c r="C23" s="162"/>
      <c r="D23" s="162"/>
      <c r="E23" s="176" t="s">
        <v>65</v>
      </c>
      <c r="F23" s="176"/>
      <c r="G23" s="176"/>
      <c r="H23" s="176"/>
      <c r="I23" s="177"/>
      <c r="J23" s="177"/>
      <c r="K23" s="177"/>
      <c r="L23" s="178"/>
      <c r="M23" s="52"/>
    </row>
    <row r="24" spans="1:13" x14ac:dyDescent="0.3">
      <c r="A24" s="55"/>
      <c r="B24" s="163"/>
      <c r="C24" s="162"/>
      <c r="D24" s="162"/>
      <c r="E24" s="179"/>
      <c r="F24" s="179"/>
      <c r="G24" s="179"/>
      <c r="H24" s="179"/>
      <c r="I24" s="179"/>
      <c r="J24" s="179"/>
      <c r="K24" s="179"/>
      <c r="L24" s="180"/>
      <c r="M24" s="52"/>
    </row>
    <row r="25" spans="1:13" x14ac:dyDescent="0.3">
      <c r="A25" s="55"/>
      <c r="B25" s="170">
        <v>1</v>
      </c>
      <c r="C25" s="171"/>
      <c r="D25" s="171"/>
      <c r="E25" s="26" t="s">
        <v>69</v>
      </c>
      <c r="F25" s="27"/>
      <c r="G25" s="27"/>
      <c r="H25" s="27"/>
      <c r="I25" s="28" t="s">
        <v>66</v>
      </c>
      <c r="J25" s="27"/>
      <c r="K25" s="27"/>
      <c r="L25" s="27" t="str">
        <f>IF(K25 = 0," ", K25*1.15)</f>
        <v xml:space="preserve"> </v>
      </c>
      <c r="M25" s="52"/>
    </row>
    <row r="26" spans="1:13" x14ac:dyDescent="0.3">
      <c r="A26" s="55"/>
      <c r="B26" s="170">
        <v>2</v>
      </c>
      <c r="C26" s="171"/>
      <c r="D26" s="171"/>
      <c r="E26" s="26" t="s">
        <v>69</v>
      </c>
      <c r="F26" s="27"/>
      <c r="G26" s="27"/>
      <c r="H26" s="27"/>
      <c r="I26" s="28" t="s">
        <v>66</v>
      </c>
      <c r="J26" s="27"/>
      <c r="K26" s="27"/>
      <c r="L26" s="27" t="str">
        <f t="shared" ref="L26:L27" si="1">IF(K26 = 0," ", K26*1.15)</f>
        <v xml:space="preserve"> </v>
      </c>
      <c r="M26" s="52"/>
    </row>
    <row r="27" spans="1:13" x14ac:dyDescent="0.3">
      <c r="A27" s="55"/>
      <c r="B27" s="170">
        <v>3</v>
      </c>
      <c r="C27" s="171"/>
      <c r="D27" s="171"/>
      <c r="E27" s="26" t="s">
        <v>69</v>
      </c>
      <c r="F27" s="27"/>
      <c r="G27" s="27"/>
      <c r="H27" s="27"/>
      <c r="I27" s="29" t="s">
        <v>66</v>
      </c>
      <c r="J27" s="30"/>
      <c r="K27" s="30"/>
      <c r="L27" s="27" t="str">
        <f t="shared" si="1"/>
        <v xml:space="preserve"> </v>
      </c>
      <c r="M27" s="52"/>
    </row>
    <row r="28" spans="1:13" x14ac:dyDescent="0.3">
      <c r="A28" s="55"/>
      <c r="B28" s="95"/>
      <c r="C28" s="6"/>
      <c r="D28" s="6"/>
      <c r="E28" s="31"/>
      <c r="F28" s="31"/>
      <c r="G28" s="31"/>
      <c r="H28" s="31"/>
      <c r="I28" s="32" t="s">
        <v>67</v>
      </c>
      <c r="J28" s="33" t="str">
        <f>IF(SUM(J25:J27)=0," ",SUM(J25:J27))</f>
        <v xml:space="preserve"> </v>
      </c>
      <c r="K28" s="33" t="str">
        <f>IF(SUM(K25:K27)=0," ",SUM(K25:K27))</f>
        <v xml:space="preserve"> </v>
      </c>
      <c r="L28" s="96" t="str">
        <f>IF(SUM(L25:L27)=0," ",SUM(L25:L27))</f>
        <v xml:space="preserve"> </v>
      </c>
      <c r="M28" s="52"/>
    </row>
    <row r="29" spans="1:13" x14ac:dyDescent="0.3">
      <c r="A29" s="55"/>
      <c r="B29" s="161" t="s">
        <v>70</v>
      </c>
      <c r="C29" s="162"/>
      <c r="D29" s="162"/>
      <c r="E29" s="175" t="s">
        <v>71</v>
      </c>
      <c r="F29" s="176"/>
      <c r="G29" s="176"/>
      <c r="H29" s="176"/>
      <c r="I29" s="177"/>
      <c r="J29" s="177"/>
      <c r="K29" s="177"/>
      <c r="L29" s="178"/>
      <c r="M29" s="52"/>
    </row>
    <row r="30" spans="1:13" x14ac:dyDescent="0.3">
      <c r="A30" s="55"/>
      <c r="B30" s="163"/>
      <c r="C30" s="162"/>
      <c r="D30" s="162"/>
      <c r="E30" s="179"/>
      <c r="F30" s="179"/>
      <c r="G30" s="179"/>
      <c r="H30" s="179"/>
      <c r="I30" s="179"/>
      <c r="J30" s="179"/>
      <c r="K30" s="179"/>
      <c r="L30" s="180"/>
      <c r="M30" s="52"/>
    </row>
    <row r="31" spans="1:13" x14ac:dyDescent="0.3">
      <c r="A31" s="55"/>
      <c r="B31" s="170">
        <v>1</v>
      </c>
      <c r="C31" s="171"/>
      <c r="D31" s="171"/>
      <c r="E31" s="26"/>
      <c r="F31" s="27"/>
      <c r="G31" s="27"/>
      <c r="H31" s="27"/>
      <c r="I31" s="28" t="s">
        <v>72</v>
      </c>
      <c r="J31" s="27"/>
      <c r="K31" s="27"/>
      <c r="L31" s="27" t="str">
        <f>IF(K31 = 0," ", K31*1.15)</f>
        <v xml:space="preserve"> </v>
      </c>
      <c r="M31" s="52"/>
    </row>
    <row r="32" spans="1:13" x14ac:dyDescent="0.3">
      <c r="A32" s="55"/>
      <c r="B32" s="170">
        <v>2</v>
      </c>
      <c r="C32" s="171"/>
      <c r="D32" s="171"/>
      <c r="E32" s="26"/>
      <c r="F32" s="27"/>
      <c r="G32" s="27"/>
      <c r="H32" s="27"/>
      <c r="I32" s="28" t="s">
        <v>72</v>
      </c>
      <c r="J32" s="27"/>
      <c r="K32" s="27"/>
      <c r="L32" s="27" t="str">
        <f t="shared" ref="L32:L33" si="2">IF(K32 = 0," ", K32*1.15)</f>
        <v xml:space="preserve"> </v>
      </c>
      <c r="M32" s="52"/>
    </row>
    <row r="33" spans="1:13" x14ac:dyDescent="0.3">
      <c r="A33" s="55"/>
      <c r="B33" s="170">
        <v>3</v>
      </c>
      <c r="C33" s="171"/>
      <c r="D33" s="171"/>
      <c r="E33" s="26"/>
      <c r="F33" s="27"/>
      <c r="G33" s="27"/>
      <c r="H33" s="27"/>
      <c r="I33" s="28" t="s">
        <v>72</v>
      </c>
      <c r="J33" s="30"/>
      <c r="K33" s="30"/>
      <c r="L33" s="27" t="str">
        <f t="shared" si="2"/>
        <v xml:space="preserve"> </v>
      </c>
      <c r="M33" s="52"/>
    </row>
    <row r="34" spans="1:13" x14ac:dyDescent="0.3">
      <c r="A34" s="55"/>
      <c r="B34" s="95"/>
      <c r="C34" s="6"/>
      <c r="D34" s="6"/>
      <c r="E34" s="31"/>
      <c r="F34" s="31"/>
      <c r="G34" s="31"/>
      <c r="H34" s="31"/>
      <c r="I34" s="32" t="s">
        <v>67</v>
      </c>
      <c r="J34" s="33" t="str">
        <f>IF(SUM(J31:J33)=0," ",SUM(J31:J33))</f>
        <v xml:space="preserve"> </v>
      </c>
      <c r="K34" s="33" t="str">
        <f>IF(SUM(K31:K33)=0," ",SUM(K31:K33))</f>
        <v xml:space="preserve"> </v>
      </c>
      <c r="L34" s="96" t="str">
        <f>IF(SUM(L31:L33)=0," ",SUM(L31:L33))</f>
        <v xml:space="preserve"> </v>
      </c>
      <c r="M34" s="52"/>
    </row>
    <row r="35" spans="1:13" x14ac:dyDescent="0.3">
      <c r="A35" s="55"/>
      <c r="B35" s="161" t="s">
        <v>73</v>
      </c>
      <c r="C35" s="162"/>
      <c r="D35" s="162"/>
      <c r="E35" s="175" t="s">
        <v>65</v>
      </c>
      <c r="F35" s="176"/>
      <c r="G35" s="176"/>
      <c r="H35" s="176"/>
      <c r="I35" s="177"/>
      <c r="J35" s="177"/>
      <c r="K35" s="177"/>
      <c r="L35" s="178"/>
      <c r="M35" s="52"/>
    </row>
    <row r="36" spans="1:13" x14ac:dyDescent="0.3">
      <c r="A36" s="55"/>
      <c r="B36" s="163"/>
      <c r="C36" s="162"/>
      <c r="D36" s="162"/>
      <c r="E36" s="179"/>
      <c r="F36" s="179"/>
      <c r="G36" s="179"/>
      <c r="H36" s="179"/>
      <c r="I36" s="179"/>
      <c r="J36" s="179"/>
      <c r="K36" s="179"/>
      <c r="L36" s="180"/>
      <c r="M36" s="52"/>
    </row>
    <row r="37" spans="1:13" x14ac:dyDescent="0.3">
      <c r="A37" s="55"/>
      <c r="B37" s="170">
        <v>1</v>
      </c>
      <c r="C37" s="171"/>
      <c r="D37" s="171"/>
      <c r="E37" s="26" t="s">
        <v>69</v>
      </c>
      <c r="F37" s="27"/>
      <c r="G37" s="27"/>
      <c r="H37" s="27"/>
      <c r="I37" s="28" t="s">
        <v>72</v>
      </c>
      <c r="J37" s="27"/>
      <c r="K37" s="27"/>
      <c r="L37" s="27" t="str">
        <f>IF(K37 = 0," ", K37*1.15)</f>
        <v xml:space="preserve"> </v>
      </c>
      <c r="M37" s="52"/>
    </row>
    <row r="38" spans="1:13" x14ac:dyDescent="0.3">
      <c r="A38" s="55"/>
      <c r="B38" s="170">
        <v>2</v>
      </c>
      <c r="C38" s="171"/>
      <c r="D38" s="171"/>
      <c r="E38" s="26" t="s">
        <v>69</v>
      </c>
      <c r="F38" s="27"/>
      <c r="G38" s="27"/>
      <c r="H38" s="27"/>
      <c r="I38" s="28" t="s">
        <v>72</v>
      </c>
      <c r="J38" s="27"/>
      <c r="K38" s="27"/>
      <c r="L38" s="27" t="str">
        <f t="shared" ref="L38:L39" si="3">IF(K38 = 0," ", K38*1.15)</f>
        <v xml:space="preserve"> </v>
      </c>
      <c r="M38" s="52"/>
    </row>
    <row r="39" spans="1:13" x14ac:dyDescent="0.3">
      <c r="A39" s="55"/>
      <c r="B39" s="170">
        <v>3</v>
      </c>
      <c r="C39" s="171"/>
      <c r="D39" s="171"/>
      <c r="E39" s="26" t="s">
        <v>69</v>
      </c>
      <c r="F39" s="27"/>
      <c r="G39" s="27"/>
      <c r="H39" s="27"/>
      <c r="I39" s="28" t="s">
        <v>72</v>
      </c>
      <c r="J39" s="30"/>
      <c r="K39" s="30"/>
      <c r="L39" s="27" t="str">
        <f t="shared" si="3"/>
        <v xml:space="preserve"> </v>
      </c>
      <c r="M39" s="52"/>
    </row>
    <row r="40" spans="1:13" x14ac:dyDescent="0.3">
      <c r="A40" s="55"/>
      <c r="B40" s="95"/>
      <c r="C40" s="6"/>
      <c r="D40" s="6"/>
      <c r="E40" s="31"/>
      <c r="F40" s="31"/>
      <c r="G40" s="31"/>
      <c r="H40" s="31"/>
      <c r="I40" s="32" t="s">
        <v>67</v>
      </c>
      <c r="J40" s="33" t="str">
        <f>IF(SUM(J37:J39)=0," ",SUM(J37:J39))</f>
        <v xml:space="preserve"> </v>
      </c>
      <c r="K40" s="33" t="str">
        <f>IF(SUM(K37:K39)=0," ",SUM(K37:K39))</f>
        <v xml:space="preserve"> </v>
      </c>
      <c r="L40" s="96" t="str">
        <f>IF(SUM(L37:L39)=0," ",SUM(L37:L39))</f>
        <v xml:space="preserve"> </v>
      </c>
      <c r="M40" s="52"/>
    </row>
    <row r="41" spans="1:13" x14ac:dyDescent="0.3">
      <c r="A41" s="55"/>
      <c r="B41" s="161" t="s">
        <v>74</v>
      </c>
      <c r="C41" s="162"/>
      <c r="D41" s="162"/>
      <c r="E41" s="175" t="s">
        <v>71</v>
      </c>
      <c r="F41" s="176"/>
      <c r="G41" s="176"/>
      <c r="H41" s="176"/>
      <c r="I41" s="177"/>
      <c r="J41" s="177"/>
      <c r="K41" s="177"/>
      <c r="L41" s="178"/>
      <c r="M41" s="52"/>
    </row>
    <row r="42" spans="1:13" x14ac:dyDescent="0.3">
      <c r="A42" s="55"/>
      <c r="B42" s="163"/>
      <c r="C42" s="162"/>
      <c r="D42" s="162"/>
      <c r="E42" s="179"/>
      <c r="F42" s="179"/>
      <c r="G42" s="179"/>
      <c r="H42" s="179"/>
      <c r="I42" s="179"/>
      <c r="J42" s="179"/>
      <c r="K42" s="179"/>
      <c r="L42" s="180"/>
      <c r="M42" s="52"/>
    </row>
    <row r="43" spans="1:13" x14ac:dyDescent="0.3">
      <c r="A43" s="55"/>
      <c r="B43" s="170">
        <v>1</v>
      </c>
      <c r="C43" s="171"/>
      <c r="D43" s="171"/>
      <c r="E43" s="26" t="s">
        <v>69</v>
      </c>
      <c r="F43" s="27"/>
      <c r="G43" s="27"/>
      <c r="H43" s="27"/>
      <c r="I43" s="28" t="s">
        <v>72</v>
      </c>
      <c r="J43" s="27"/>
      <c r="K43" s="27"/>
      <c r="L43" s="27" t="str">
        <f>IF(K43 = 0," ", K43*1.15)</f>
        <v xml:space="preserve"> </v>
      </c>
      <c r="M43" s="52"/>
    </row>
    <row r="44" spans="1:13" x14ac:dyDescent="0.3">
      <c r="A44" s="55"/>
      <c r="B44" s="170">
        <v>2</v>
      </c>
      <c r="C44" s="171"/>
      <c r="D44" s="171"/>
      <c r="E44" s="26" t="s">
        <v>69</v>
      </c>
      <c r="F44" s="27"/>
      <c r="G44" s="27"/>
      <c r="H44" s="27"/>
      <c r="I44" s="28" t="s">
        <v>72</v>
      </c>
      <c r="J44" s="27"/>
      <c r="K44" s="27"/>
      <c r="L44" s="27" t="str">
        <f t="shared" ref="L44:L45" si="4">IF(K44 = 0," ", K44*1.15)</f>
        <v xml:space="preserve"> </v>
      </c>
      <c r="M44" s="52"/>
    </row>
    <row r="45" spans="1:13" x14ac:dyDescent="0.3">
      <c r="A45" s="55"/>
      <c r="B45" s="170">
        <v>3</v>
      </c>
      <c r="C45" s="171"/>
      <c r="D45" s="171"/>
      <c r="E45" s="26" t="s">
        <v>69</v>
      </c>
      <c r="F45" s="27"/>
      <c r="G45" s="27"/>
      <c r="H45" s="27"/>
      <c r="I45" s="28" t="s">
        <v>72</v>
      </c>
      <c r="J45" s="30"/>
      <c r="K45" s="30"/>
      <c r="L45" s="27" t="str">
        <f t="shared" si="4"/>
        <v xml:space="preserve"> </v>
      </c>
      <c r="M45" s="52"/>
    </row>
    <row r="46" spans="1:13" x14ac:dyDescent="0.3">
      <c r="A46" s="55"/>
      <c r="B46" s="95"/>
      <c r="C46" s="6"/>
      <c r="D46" s="6"/>
      <c r="E46" s="31"/>
      <c r="F46" s="31"/>
      <c r="G46" s="31"/>
      <c r="H46" s="31"/>
      <c r="I46" s="32" t="s">
        <v>67</v>
      </c>
      <c r="J46" s="33" t="str">
        <f>IF(SUM(J43:J45)=0," ",SUM(J43:J45))</f>
        <v xml:space="preserve"> </v>
      </c>
      <c r="K46" s="33" t="str">
        <f>IF(SUM(K43:K45)=0," ",SUM(K43:K45))</f>
        <v xml:space="preserve"> </v>
      </c>
      <c r="L46" s="96" t="str">
        <f>IF(SUM(L43:L45)=0," ",SUM(L43:L45))</f>
        <v xml:space="preserve"> </v>
      </c>
      <c r="M46" s="52"/>
    </row>
    <row r="47" spans="1:13" x14ac:dyDescent="0.3">
      <c r="A47" s="55"/>
      <c r="B47" s="161" t="s">
        <v>75</v>
      </c>
      <c r="C47" s="162"/>
      <c r="D47" s="162"/>
      <c r="E47" s="175" t="s">
        <v>65</v>
      </c>
      <c r="F47" s="176"/>
      <c r="G47" s="176"/>
      <c r="H47" s="176"/>
      <c r="I47" s="177"/>
      <c r="J47" s="177"/>
      <c r="K47" s="177"/>
      <c r="L47" s="178"/>
      <c r="M47" s="52"/>
    </row>
    <row r="48" spans="1:13" x14ac:dyDescent="0.3">
      <c r="A48" s="55"/>
      <c r="B48" s="163"/>
      <c r="C48" s="162"/>
      <c r="D48" s="162"/>
      <c r="E48" s="179"/>
      <c r="F48" s="179"/>
      <c r="G48" s="179"/>
      <c r="H48" s="179"/>
      <c r="I48" s="179"/>
      <c r="J48" s="179"/>
      <c r="K48" s="179"/>
      <c r="L48" s="180"/>
      <c r="M48" s="52"/>
    </row>
    <row r="49" spans="1:13" x14ac:dyDescent="0.3">
      <c r="A49" s="55"/>
      <c r="B49" s="170">
        <v>1</v>
      </c>
      <c r="C49" s="171"/>
      <c r="D49" s="171"/>
      <c r="E49" s="26" t="s">
        <v>69</v>
      </c>
      <c r="F49" s="27"/>
      <c r="G49" s="27"/>
      <c r="H49" s="27"/>
      <c r="I49" s="28" t="s">
        <v>66</v>
      </c>
      <c r="J49" s="27"/>
      <c r="K49" s="27"/>
      <c r="L49" s="27" t="str">
        <f>IF(K49 = 0," ", K49*1.15)</f>
        <v xml:space="preserve"> </v>
      </c>
      <c r="M49" s="52"/>
    </row>
    <row r="50" spans="1:13" x14ac:dyDescent="0.3">
      <c r="A50" s="55"/>
      <c r="B50" s="170">
        <v>2</v>
      </c>
      <c r="C50" s="171"/>
      <c r="D50" s="171"/>
      <c r="E50" s="26" t="s">
        <v>69</v>
      </c>
      <c r="F50" s="27"/>
      <c r="G50" s="27"/>
      <c r="H50" s="27"/>
      <c r="I50" s="28" t="s">
        <v>66</v>
      </c>
      <c r="J50" s="27"/>
      <c r="K50" s="27"/>
      <c r="L50" s="27" t="str">
        <f t="shared" ref="L50" si="5">IF(K50 = 0," ", K50*1.15)</f>
        <v xml:space="preserve"> </v>
      </c>
      <c r="M50" s="52"/>
    </row>
    <row r="51" spans="1:13" x14ac:dyDescent="0.3">
      <c r="A51" s="55"/>
      <c r="B51" s="170">
        <v>3</v>
      </c>
      <c r="C51" s="171"/>
      <c r="D51" s="171"/>
      <c r="E51" s="26" t="s">
        <v>69</v>
      </c>
      <c r="F51" s="27"/>
      <c r="G51" s="27"/>
      <c r="H51" s="27"/>
      <c r="I51" s="28" t="s">
        <v>66</v>
      </c>
      <c r="J51" s="30"/>
      <c r="K51" s="30"/>
      <c r="L51" s="27" t="str">
        <f>IF(K51 = 0," ", K51*1.15)</f>
        <v xml:space="preserve"> </v>
      </c>
      <c r="M51" s="52"/>
    </row>
    <row r="52" spans="1:13" x14ac:dyDescent="0.3">
      <c r="A52" s="55"/>
      <c r="B52" s="95"/>
      <c r="C52" s="6"/>
      <c r="D52" s="6"/>
      <c r="E52" s="31"/>
      <c r="F52" s="31"/>
      <c r="G52" s="31"/>
      <c r="H52" s="31"/>
      <c r="I52" s="32" t="s">
        <v>67</v>
      </c>
      <c r="J52" s="33" t="str">
        <f>IF(SUM(J49:J51)=0," ",SUM(J49:J51))</f>
        <v xml:space="preserve"> </v>
      </c>
      <c r="K52" s="33" t="str">
        <f>IF(SUM(K49:K51)=0," ",SUM(K49:K51))</f>
        <v xml:space="preserve"> </v>
      </c>
      <c r="L52" s="96" t="str">
        <f>IF(SUM(L49:L51)=0," ",SUM(L49:L51))</f>
        <v xml:space="preserve"> </v>
      </c>
      <c r="M52" s="52"/>
    </row>
    <row r="53" spans="1:13" x14ac:dyDescent="0.3">
      <c r="A53" s="55"/>
      <c r="B53" s="161" t="s">
        <v>76</v>
      </c>
      <c r="C53" s="162"/>
      <c r="D53" s="162"/>
      <c r="E53" s="175" t="s">
        <v>77</v>
      </c>
      <c r="F53" s="176"/>
      <c r="G53" s="176"/>
      <c r="H53" s="176"/>
      <c r="I53" s="177"/>
      <c r="J53" s="177"/>
      <c r="K53" s="177"/>
      <c r="L53" s="178"/>
      <c r="M53" s="52"/>
    </row>
    <row r="54" spans="1:13" x14ac:dyDescent="0.3">
      <c r="A54" s="55"/>
      <c r="B54" s="163"/>
      <c r="C54" s="162"/>
      <c r="D54" s="162"/>
      <c r="E54" s="179"/>
      <c r="F54" s="179"/>
      <c r="G54" s="179"/>
      <c r="H54" s="179"/>
      <c r="I54" s="179"/>
      <c r="J54" s="179"/>
      <c r="K54" s="179"/>
      <c r="L54" s="180"/>
      <c r="M54" s="52"/>
    </row>
    <row r="55" spans="1:13" x14ac:dyDescent="0.3">
      <c r="A55" s="55"/>
      <c r="B55" s="170">
        <v>1</v>
      </c>
      <c r="C55" s="171"/>
      <c r="D55" s="171"/>
      <c r="E55" s="26"/>
      <c r="F55" s="27"/>
      <c r="G55" s="27"/>
      <c r="H55" s="27"/>
      <c r="I55" s="28" t="s">
        <v>72</v>
      </c>
      <c r="J55" s="27"/>
      <c r="K55" s="27"/>
      <c r="L55" s="27" t="str">
        <f>IF(K55 = 0," ", K55*1.15)</f>
        <v xml:space="preserve"> </v>
      </c>
      <c r="M55" s="52"/>
    </row>
    <row r="56" spans="1:13" x14ac:dyDescent="0.3">
      <c r="A56" s="55"/>
      <c r="B56" s="170">
        <v>2</v>
      </c>
      <c r="C56" s="171"/>
      <c r="D56" s="171"/>
      <c r="E56" s="26"/>
      <c r="F56" s="27"/>
      <c r="G56" s="27"/>
      <c r="H56" s="27"/>
      <c r="I56" s="28" t="s">
        <v>72</v>
      </c>
      <c r="J56" s="27"/>
      <c r="K56" s="27"/>
      <c r="L56" s="27" t="str">
        <f t="shared" ref="L56:L57" si="6">IF(K56 = 0," ", K56*1.15)</f>
        <v xml:space="preserve"> </v>
      </c>
      <c r="M56" s="52"/>
    </row>
    <row r="57" spans="1:13" x14ac:dyDescent="0.3">
      <c r="A57" s="55"/>
      <c r="B57" s="170">
        <v>3</v>
      </c>
      <c r="C57" s="171"/>
      <c r="D57" s="171"/>
      <c r="E57" s="26"/>
      <c r="F57" s="27"/>
      <c r="G57" s="27"/>
      <c r="H57" s="27"/>
      <c r="I57" s="28" t="s">
        <v>72</v>
      </c>
      <c r="J57" s="30"/>
      <c r="K57" s="30"/>
      <c r="L57" s="27" t="str">
        <f t="shared" si="6"/>
        <v xml:space="preserve"> </v>
      </c>
      <c r="M57" s="52"/>
    </row>
    <row r="58" spans="1:13" x14ac:dyDescent="0.3">
      <c r="A58" s="55"/>
      <c r="B58" s="95"/>
      <c r="C58" s="6"/>
      <c r="D58" s="6"/>
      <c r="E58" s="31"/>
      <c r="F58" s="31"/>
      <c r="G58" s="31"/>
      <c r="H58" s="31"/>
      <c r="I58" s="32" t="s">
        <v>67</v>
      </c>
      <c r="J58" s="33" t="str">
        <f>IF(SUM(J55:J57)=0," ",SUM(J55:J57))</f>
        <v xml:space="preserve"> </v>
      </c>
      <c r="K58" s="33" t="str">
        <f>IF(SUM(K55:K57)=0," ",SUM(K55:K57))</f>
        <v xml:space="preserve"> </v>
      </c>
      <c r="L58" s="96" t="str">
        <f>IF(SUM(L55:L57)=0," ",SUM(L55:L57))</f>
        <v xml:space="preserve"> </v>
      </c>
      <c r="M58" s="52"/>
    </row>
    <row r="59" spans="1:13" x14ac:dyDescent="0.3">
      <c r="A59" s="55"/>
      <c r="B59" s="161" t="s">
        <v>78</v>
      </c>
      <c r="C59" s="162"/>
      <c r="D59" s="162"/>
      <c r="E59" s="175" t="s">
        <v>65</v>
      </c>
      <c r="F59" s="176"/>
      <c r="G59" s="176"/>
      <c r="H59" s="176"/>
      <c r="I59" s="177"/>
      <c r="J59" s="177"/>
      <c r="K59" s="177"/>
      <c r="L59" s="178"/>
      <c r="M59" s="52"/>
    </row>
    <row r="60" spans="1:13" x14ac:dyDescent="0.3">
      <c r="A60" s="55"/>
      <c r="B60" s="163"/>
      <c r="C60" s="162"/>
      <c r="D60" s="162"/>
      <c r="E60" s="179"/>
      <c r="F60" s="179"/>
      <c r="G60" s="179"/>
      <c r="H60" s="179"/>
      <c r="I60" s="179"/>
      <c r="J60" s="179"/>
      <c r="K60" s="179"/>
      <c r="L60" s="180"/>
      <c r="M60" s="52"/>
    </row>
    <row r="61" spans="1:13" x14ac:dyDescent="0.3">
      <c r="A61" s="55"/>
      <c r="B61" s="170">
        <v>1</v>
      </c>
      <c r="C61" s="171"/>
      <c r="D61" s="171"/>
      <c r="E61" s="26" t="s">
        <v>69</v>
      </c>
      <c r="F61" s="27"/>
      <c r="G61" s="27"/>
      <c r="H61" s="27"/>
      <c r="I61" s="28" t="s">
        <v>72</v>
      </c>
      <c r="J61" s="27"/>
      <c r="K61" s="27"/>
      <c r="L61" s="27" t="str">
        <f>IF(K61 = 0," ", K61*1.15)</f>
        <v xml:space="preserve"> </v>
      </c>
      <c r="M61" s="52"/>
    </row>
    <row r="62" spans="1:13" x14ac:dyDescent="0.3">
      <c r="A62" s="55"/>
      <c r="B62" s="170">
        <v>2</v>
      </c>
      <c r="C62" s="171"/>
      <c r="D62" s="171"/>
      <c r="E62" s="26" t="s">
        <v>69</v>
      </c>
      <c r="F62" s="27"/>
      <c r="G62" s="27"/>
      <c r="H62" s="27"/>
      <c r="I62" s="28" t="s">
        <v>72</v>
      </c>
      <c r="J62" s="27"/>
      <c r="K62" s="27"/>
      <c r="L62" s="27" t="str">
        <f t="shared" ref="L62:L63" si="7">IF(K62 = 0," ", K62*1.15)</f>
        <v xml:space="preserve"> </v>
      </c>
      <c r="M62" s="52"/>
    </row>
    <row r="63" spans="1:13" x14ac:dyDescent="0.3">
      <c r="A63" s="55"/>
      <c r="B63" s="170">
        <v>3</v>
      </c>
      <c r="C63" s="171"/>
      <c r="D63" s="171"/>
      <c r="E63" s="26" t="s">
        <v>69</v>
      </c>
      <c r="F63" s="27"/>
      <c r="G63" s="27"/>
      <c r="H63" s="27"/>
      <c r="I63" s="28" t="s">
        <v>72</v>
      </c>
      <c r="J63" s="30"/>
      <c r="K63" s="30"/>
      <c r="L63" s="27" t="str">
        <f t="shared" si="7"/>
        <v xml:space="preserve"> </v>
      </c>
      <c r="M63" s="52"/>
    </row>
    <row r="64" spans="1:13" x14ac:dyDescent="0.3">
      <c r="A64" s="55"/>
      <c r="B64" s="95"/>
      <c r="C64" s="6"/>
      <c r="D64" s="6"/>
      <c r="E64" s="31"/>
      <c r="F64" s="31"/>
      <c r="G64" s="31"/>
      <c r="H64" s="31"/>
      <c r="I64" s="32" t="s">
        <v>67</v>
      </c>
      <c r="J64" s="33" t="str">
        <f>IF(SUM(J61:J63)=0," ",SUM(J61:J63))</f>
        <v xml:space="preserve"> </v>
      </c>
      <c r="K64" s="33" t="str">
        <f>IF(SUM(K61:K63)=0," ",SUM(K61:K63))</f>
        <v xml:space="preserve"> </v>
      </c>
      <c r="L64" s="96" t="str">
        <f>IF(SUM(L61:L63)=0," ",SUM(L61:L63))</f>
        <v xml:space="preserve"> </v>
      </c>
      <c r="M64" s="52"/>
    </row>
    <row r="65" spans="1:13" x14ac:dyDescent="0.3">
      <c r="A65" s="55"/>
      <c r="B65" s="161" t="s">
        <v>79</v>
      </c>
      <c r="C65" s="162"/>
      <c r="D65" s="162"/>
      <c r="E65" s="175" t="s">
        <v>80</v>
      </c>
      <c r="F65" s="176"/>
      <c r="G65" s="176"/>
      <c r="H65" s="176"/>
      <c r="I65" s="177"/>
      <c r="J65" s="177"/>
      <c r="K65" s="177"/>
      <c r="L65" s="178"/>
      <c r="M65" s="52"/>
    </row>
    <row r="66" spans="1:13" x14ac:dyDescent="0.3">
      <c r="A66" s="55"/>
      <c r="B66" s="163"/>
      <c r="C66" s="162"/>
      <c r="D66" s="162"/>
      <c r="E66" s="179"/>
      <c r="F66" s="179"/>
      <c r="G66" s="179"/>
      <c r="H66" s="179"/>
      <c r="I66" s="179"/>
      <c r="J66" s="179"/>
      <c r="K66" s="179"/>
      <c r="L66" s="180"/>
      <c r="M66" s="52"/>
    </row>
    <row r="67" spans="1:13" x14ac:dyDescent="0.3">
      <c r="A67" s="55"/>
      <c r="B67" s="170">
        <v>1</v>
      </c>
      <c r="C67" s="171"/>
      <c r="D67" s="171"/>
      <c r="E67" s="26" t="s">
        <v>69</v>
      </c>
      <c r="F67" s="27"/>
      <c r="G67" s="27"/>
      <c r="H67" s="27"/>
      <c r="I67" s="28" t="s">
        <v>72</v>
      </c>
      <c r="J67" s="27"/>
      <c r="K67" s="27"/>
      <c r="L67" s="27" t="str">
        <f>IF(K67 = 0," ", K67*1.15)</f>
        <v xml:space="preserve"> </v>
      </c>
      <c r="M67" s="52"/>
    </row>
    <row r="68" spans="1:13" x14ac:dyDescent="0.3">
      <c r="A68" s="55"/>
      <c r="B68" s="170">
        <v>2</v>
      </c>
      <c r="C68" s="171"/>
      <c r="D68" s="171"/>
      <c r="E68" s="26" t="s">
        <v>69</v>
      </c>
      <c r="F68" s="27"/>
      <c r="G68" s="27"/>
      <c r="H68" s="27"/>
      <c r="I68" s="28" t="s">
        <v>72</v>
      </c>
      <c r="J68" s="27"/>
      <c r="K68" s="27"/>
      <c r="L68" s="27" t="str">
        <f t="shared" ref="L68:L69" si="8">IF(K68 = 0," ", K68*1.15)</f>
        <v xml:space="preserve"> </v>
      </c>
      <c r="M68" s="52"/>
    </row>
    <row r="69" spans="1:13" x14ac:dyDescent="0.3">
      <c r="A69" s="55"/>
      <c r="B69" s="170">
        <v>3</v>
      </c>
      <c r="C69" s="171"/>
      <c r="D69" s="171"/>
      <c r="E69" s="26" t="s">
        <v>69</v>
      </c>
      <c r="F69" s="27"/>
      <c r="G69" s="27"/>
      <c r="H69" s="27"/>
      <c r="I69" s="28" t="s">
        <v>72</v>
      </c>
      <c r="J69" s="30"/>
      <c r="K69" s="30"/>
      <c r="L69" s="27" t="str">
        <f t="shared" si="8"/>
        <v xml:space="preserve"> </v>
      </c>
      <c r="M69" s="52"/>
    </row>
    <row r="70" spans="1:13" x14ac:dyDescent="0.3">
      <c r="A70" s="55"/>
      <c r="B70" s="95"/>
      <c r="C70" s="6"/>
      <c r="D70" s="6"/>
      <c r="E70" s="31"/>
      <c r="F70" s="31"/>
      <c r="G70" s="31"/>
      <c r="H70" s="31"/>
      <c r="I70" s="32" t="s">
        <v>67</v>
      </c>
      <c r="J70" s="33" t="str">
        <f>IF(SUM(J67:J69)=0," ",SUM(J67:J69))</f>
        <v xml:space="preserve"> </v>
      </c>
      <c r="K70" s="33" t="str">
        <f>IF(SUM(K67:K69)=0," ",SUM(K67:K69))</f>
        <v xml:space="preserve"> </v>
      </c>
      <c r="L70" s="96" t="str">
        <f>IF(SUM(L67:L69)=0," ",SUM(L67:L69))</f>
        <v xml:space="preserve"> </v>
      </c>
      <c r="M70" s="52"/>
    </row>
    <row r="71" spans="1:13" x14ac:dyDescent="0.3">
      <c r="A71" s="55"/>
      <c r="B71" s="161" t="s">
        <v>81</v>
      </c>
      <c r="C71" s="162"/>
      <c r="D71" s="162"/>
      <c r="E71" s="175" t="s">
        <v>82</v>
      </c>
      <c r="F71" s="176"/>
      <c r="G71" s="176"/>
      <c r="H71" s="176"/>
      <c r="I71" s="177"/>
      <c r="J71" s="177"/>
      <c r="K71" s="177"/>
      <c r="L71" s="178"/>
      <c r="M71" s="52"/>
    </row>
    <row r="72" spans="1:13" x14ac:dyDescent="0.3">
      <c r="A72" s="55"/>
      <c r="B72" s="163"/>
      <c r="C72" s="162"/>
      <c r="D72" s="162"/>
      <c r="E72" s="179"/>
      <c r="F72" s="179"/>
      <c r="G72" s="179"/>
      <c r="H72" s="179"/>
      <c r="I72" s="179"/>
      <c r="J72" s="179"/>
      <c r="K72" s="179"/>
      <c r="L72" s="180"/>
      <c r="M72" s="52"/>
    </row>
    <row r="73" spans="1:13" x14ac:dyDescent="0.3">
      <c r="A73" s="55"/>
      <c r="B73" s="170">
        <v>1</v>
      </c>
      <c r="C73" s="171"/>
      <c r="D73" s="171"/>
      <c r="E73" s="26" t="s">
        <v>69</v>
      </c>
      <c r="F73" s="27"/>
      <c r="G73" s="27"/>
      <c r="H73" s="27"/>
      <c r="I73" s="28" t="s">
        <v>72</v>
      </c>
      <c r="J73" s="27"/>
      <c r="K73" s="27"/>
      <c r="L73" s="27" t="str">
        <f>IF(K73 = 0," ", K73*1.15)</f>
        <v xml:space="preserve"> </v>
      </c>
      <c r="M73" s="52"/>
    </row>
    <row r="74" spans="1:13" x14ac:dyDescent="0.3">
      <c r="A74" s="55"/>
      <c r="B74" s="170">
        <v>2</v>
      </c>
      <c r="C74" s="171"/>
      <c r="D74" s="171"/>
      <c r="E74" s="26" t="s">
        <v>69</v>
      </c>
      <c r="F74" s="27"/>
      <c r="G74" s="27"/>
      <c r="H74" s="27"/>
      <c r="I74" s="28" t="s">
        <v>72</v>
      </c>
      <c r="J74" s="27"/>
      <c r="K74" s="27"/>
      <c r="L74" s="27" t="str">
        <f t="shared" ref="L74:L75" si="9">IF(K74 = 0," ", K74*1.15)</f>
        <v xml:space="preserve"> </v>
      </c>
      <c r="M74" s="52"/>
    </row>
    <row r="75" spans="1:13" x14ac:dyDescent="0.3">
      <c r="A75" s="55"/>
      <c r="B75" s="170">
        <v>3</v>
      </c>
      <c r="C75" s="171"/>
      <c r="D75" s="171"/>
      <c r="E75" s="26" t="s">
        <v>69</v>
      </c>
      <c r="F75" s="27"/>
      <c r="G75" s="27"/>
      <c r="H75" s="27"/>
      <c r="I75" s="28" t="s">
        <v>72</v>
      </c>
      <c r="J75" s="30"/>
      <c r="K75" s="30"/>
      <c r="L75" s="27" t="str">
        <f t="shared" si="9"/>
        <v xml:space="preserve"> </v>
      </c>
      <c r="M75" s="52"/>
    </row>
    <row r="76" spans="1:13" x14ac:dyDescent="0.3">
      <c r="A76" s="55"/>
      <c r="B76" s="95"/>
      <c r="C76" s="6"/>
      <c r="D76" s="6"/>
      <c r="E76" s="31"/>
      <c r="F76" s="31"/>
      <c r="G76" s="31"/>
      <c r="H76" s="31"/>
      <c r="I76" s="32" t="s">
        <v>67</v>
      </c>
      <c r="J76" s="33" t="str">
        <f>IF(SUM(J73:J75)=0," ",SUM(J73:J75))</f>
        <v xml:space="preserve"> </v>
      </c>
      <c r="K76" s="33" t="str">
        <f>IF(SUM(K73:K75)=0," ",SUM(K73:K75))</f>
        <v xml:space="preserve"> </v>
      </c>
      <c r="L76" s="96" t="str">
        <f>IF(SUM(L73:L75)=0," ",SUM(L73:L75))</f>
        <v xml:space="preserve"> </v>
      </c>
      <c r="M76" s="52"/>
    </row>
    <row r="77" spans="1:13" x14ac:dyDescent="0.3">
      <c r="A77" s="55"/>
      <c r="B77" s="161" t="s">
        <v>83</v>
      </c>
      <c r="C77" s="162"/>
      <c r="D77" s="162"/>
      <c r="E77" s="175" t="s">
        <v>84</v>
      </c>
      <c r="F77" s="176"/>
      <c r="G77" s="176"/>
      <c r="H77" s="176"/>
      <c r="I77" s="177"/>
      <c r="J77" s="177"/>
      <c r="K77" s="177"/>
      <c r="L77" s="178"/>
      <c r="M77" s="52"/>
    </row>
    <row r="78" spans="1:13" x14ac:dyDescent="0.3">
      <c r="A78" s="55"/>
      <c r="B78" s="163"/>
      <c r="C78" s="162"/>
      <c r="D78" s="162"/>
      <c r="E78" s="179"/>
      <c r="F78" s="179"/>
      <c r="G78" s="179"/>
      <c r="H78" s="179"/>
      <c r="I78" s="179"/>
      <c r="J78" s="179"/>
      <c r="K78" s="179"/>
      <c r="L78" s="180"/>
      <c r="M78" s="52"/>
    </row>
    <row r="79" spans="1:13" x14ac:dyDescent="0.3">
      <c r="A79" s="55"/>
      <c r="B79" s="170">
        <v>1</v>
      </c>
      <c r="C79" s="171"/>
      <c r="D79" s="171"/>
      <c r="E79" s="26"/>
      <c r="F79" s="27"/>
      <c r="G79" s="27"/>
      <c r="H79" s="27"/>
      <c r="I79" s="28" t="s">
        <v>66</v>
      </c>
      <c r="J79" s="27"/>
      <c r="K79" s="27"/>
      <c r="L79" s="27" t="str">
        <f>IF(K79 = 0," ", K79*1.15)</f>
        <v xml:space="preserve"> </v>
      </c>
      <c r="M79" s="52"/>
    </row>
    <row r="80" spans="1:13" x14ac:dyDescent="0.3">
      <c r="A80" s="55"/>
      <c r="B80" s="170">
        <v>2</v>
      </c>
      <c r="C80" s="171"/>
      <c r="D80" s="171"/>
      <c r="E80" s="26"/>
      <c r="F80" s="27"/>
      <c r="G80" s="27"/>
      <c r="H80" s="27"/>
      <c r="I80" s="28" t="s">
        <v>66</v>
      </c>
      <c r="J80" s="27"/>
      <c r="K80" s="27"/>
      <c r="L80" s="27" t="str">
        <f t="shared" ref="L80:L81" si="10">IF(K80 = 0," ", K80*1.15)</f>
        <v xml:space="preserve"> </v>
      </c>
      <c r="M80" s="52"/>
    </row>
    <row r="81" spans="1:13" x14ac:dyDescent="0.3">
      <c r="A81" s="55"/>
      <c r="B81" s="170">
        <v>3</v>
      </c>
      <c r="C81" s="171"/>
      <c r="D81" s="171"/>
      <c r="E81" s="26"/>
      <c r="F81" s="27"/>
      <c r="G81" s="27"/>
      <c r="H81" s="27"/>
      <c r="I81" s="28" t="s">
        <v>66</v>
      </c>
      <c r="J81" s="30"/>
      <c r="K81" s="30"/>
      <c r="L81" s="27" t="str">
        <f t="shared" si="10"/>
        <v xml:space="preserve"> </v>
      </c>
      <c r="M81" s="52"/>
    </row>
    <row r="82" spans="1:13" x14ac:dyDescent="0.3">
      <c r="A82" s="55"/>
      <c r="B82" s="95"/>
      <c r="C82" s="6"/>
      <c r="D82" s="6"/>
      <c r="E82" s="31"/>
      <c r="F82" s="31"/>
      <c r="G82" s="31"/>
      <c r="H82" s="31"/>
      <c r="I82" s="32" t="s">
        <v>67</v>
      </c>
      <c r="J82" s="33" t="str">
        <f>IF(SUM(J79:J81)=0," ",SUM(J79:J81))</f>
        <v xml:space="preserve"> </v>
      </c>
      <c r="K82" s="33" t="str">
        <f>IF(SUM(K79:K81)=0," ",SUM(K79:K81))</f>
        <v xml:space="preserve"> </v>
      </c>
      <c r="L82" s="96" t="str">
        <f>IF(SUM(L79:L81)=0," ",SUM(L79:L81))</f>
        <v xml:space="preserve"> </v>
      </c>
      <c r="M82" s="52"/>
    </row>
    <row r="83" spans="1:13" x14ac:dyDescent="0.3">
      <c r="A83" s="55"/>
      <c r="B83" s="161" t="s">
        <v>85</v>
      </c>
      <c r="C83" s="162"/>
      <c r="D83" s="162"/>
      <c r="E83" s="164" t="s">
        <v>84</v>
      </c>
      <c r="F83" s="165"/>
      <c r="G83" s="165"/>
      <c r="H83" s="165"/>
      <c r="I83" s="166"/>
      <c r="J83" s="166"/>
      <c r="K83" s="166"/>
      <c r="L83" s="167"/>
      <c r="M83" s="52"/>
    </row>
    <row r="84" spans="1:13" x14ac:dyDescent="0.3">
      <c r="A84" s="55"/>
      <c r="B84" s="163"/>
      <c r="C84" s="162"/>
      <c r="D84" s="162"/>
      <c r="E84" s="168"/>
      <c r="F84" s="168"/>
      <c r="G84" s="168"/>
      <c r="H84" s="168"/>
      <c r="I84" s="168"/>
      <c r="J84" s="168"/>
      <c r="K84" s="168"/>
      <c r="L84" s="169"/>
      <c r="M84" s="52"/>
    </row>
    <row r="85" spans="1:13" x14ac:dyDescent="0.3">
      <c r="A85" s="55"/>
      <c r="B85" s="170">
        <v>1</v>
      </c>
      <c r="C85" s="171"/>
      <c r="D85" s="171"/>
      <c r="E85" s="26"/>
      <c r="F85" s="27"/>
      <c r="G85" s="27"/>
      <c r="H85" s="27"/>
      <c r="I85" s="28" t="s">
        <v>72</v>
      </c>
      <c r="J85" s="27"/>
      <c r="K85" s="27"/>
      <c r="L85" s="27" t="str">
        <f>IF(K85 = 0," ", K85*1.15)</f>
        <v xml:space="preserve"> </v>
      </c>
      <c r="M85" s="52"/>
    </row>
    <row r="86" spans="1:13" x14ac:dyDescent="0.3">
      <c r="A86" s="55"/>
      <c r="B86" s="170">
        <v>2</v>
      </c>
      <c r="C86" s="171"/>
      <c r="D86" s="171"/>
      <c r="E86" s="26"/>
      <c r="F86" s="27"/>
      <c r="G86" s="27"/>
      <c r="H86" s="27"/>
      <c r="I86" s="28" t="s">
        <v>72</v>
      </c>
      <c r="J86" s="27"/>
      <c r="K86" s="27"/>
      <c r="L86" s="27" t="str">
        <f t="shared" ref="L86:L87" si="11">IF(K86 = 0," ", K86*1.15)</f>
        <v xml:space="preserve"> </v>
      </c>
      <c r="M86" s="52"/>
    </row>
    <row r="87" spans="1:13" x14ac:dyDescent="0.3">
      <c r="A87" s="55"/>
      <c r="B87" s="170">
        <v>3</v>
      </c>
      <c r="C87" s="171"/>
      <c r="D87" s="171"/>
      <c r="E87" s="26"/>
      <c r="F87" s="27"/>
      <c r="G87" s="27"/>
      <c r="H87" s="27"/>
      <c r="I87" s="28" t="s">
        <v>72</v>
      </c>
      <c r="J87" s="30"/>
      <c r="K87" s="30"/>
      <c r="L87" s="27" t="str">
        <f t="shared" si="11"/>
        <v xml:space="preserve"> </v>
      </c>
      <c r="M87" s="52"/>
    </row>
    <row r="88" spans="1:13" x14ac:dyDescent="0.3">
      <c r="A88" s="55"/>
      <c r="B88" s="95"/>
      <c r="C88" s="6"/>
      <c r="D88" s="6"/>
      <c r="E88" s="31"/>
      <c r="F88" s="31"/>
      <c r="G88" s="31"/>
      <c r="H88" s="31"/>
      <c r="I88" s="32" t="s">
        <v>67</v>
      </c>
      <c r="J88" s="33" t="str">
        <f>IF(SUM(J85:J87)=0," ",SUM(J85:J87))</f>
        <v xml:space="preserve"> </v>
      </c>
      <c r="K88" s="33" t="str">
        <f>IF(SUM(K85:K87)=0," ",SUM(K85:K87))</f>
        <v xml:space="preserve"> </v>
      </c>
      <c r="L88" s="96" t="str">
        <f>IF(SUM(L85:L87)=0," ",SUM(L85:L87))</f>
        <v xml:space="preserve"> </v>
      </c>
      <c r="M88" s="52"/>
    </row>
    <row r="89" spans="1:13" x14ac:dyDescent="0.3">
      <c r="A89" s="55"/>
      <c r="B89" s="161" t="s">
        <v>86</v>
      </c>
      <c r="C89" s="162"/>
      <c r="D89" s="162"/>
      <c r="E89" s="175" t="s">
        <v>82</v>
      </c>
      <c r="F89" s="176"/>
      <c r="G89" s="176"/>
      <c r="H89" s="176"/>
      <c r="I89" s="177"/>
      <c r="J89" s="177"/>
      <c r="K89" s="177"/>
      <c r="L89" s="178"/>
      <c r="M89" s="52"/>
    </row>
    <row r="90" spans="1:13" x14ac:dyDescent="0.3">
      <c r="A90" s="55"/>
      <c r="B90" s="163"/>
      <c r="C90" s="162"/>
      <c r="D90" s="162"/>
      <c r="E90" s="179"/>
      <c r="F90" s="179"/>
      <c r="G90" s="179"/>
      <c r="H90" s="179"/>
      <c r="I90" s="179"/>
      <c r="J90" s="179"/>
      <c r="K90" s="179"/>
      <c r="L90" s="180"/>
      <c r="M90" s="52"/>
    </row>
    <row r="91" spans="1:13" x14ac:dyDescent="0.3">
      <c r="A91" s="55"/>
      <c r="B91" s="170">
        <v>1</v>
      </c>
      <c r="C91" s="171"/>
      <c r="D91" s="171"/>
      <c r="E91" s="26"/>
      <c r="F91" s="27"/>
      <c r="G91" s="27" t="s">
        <v>87</v>
      </c>
      <c r="H91" s="27"/>
      <c r="I91" s="28" t="s">
        <v>72</v>
      </c>
      <c r="J91" s="27"/>
      <c r="K91" s="27"/>
      <c r="L91" s="27" t="str">
        <f>IF(K91 = 0," ", K91*1.15)</f>
        <v xml:space="preserve"> </v>
      </c>
      <c r="M91" s="52"/>
    </row>
    <row r="92" spans="1:13" x14ac:dyDescent="0.3">
      <c r="A92" s="55"/>
      <c r="B92" s="170">
        <v>2</v>
      </c>
      <c r="C92" s="171"/>
      <c r="D92" s="171"/>
      <c r="E92" s="26"/>
      <c r="F92" s="27"/>
      <c r="G92" s="27" t="s">
        <v>87</v>
      </c>
      <c r="H92" s="27"/>
      <c r="I92" s="28" t="s">
        <v>72</v>
      </c>
      <c r="J92" s="27"/>
      <c r="K92" s="27"/>
      <c r="L92" s="27" t="str">
        <f t="shared" ref="L92:L93" si="12">IF(K92 = 0," ", K92*1.15)</f>
        <v xml:space="preserve"> </v>
      </c>
      <c r="M92" s="52"/>
    </row>
    <row r="93" spans="1:13" x14ac:dyDescent="0.3">
      <c r="A93" s="55"/>
      <c r="B93" s="170">
        <v>3</v>
      </c>
      <c r="C93" s="171"/>
      <c r="D93" s="171"/>
      <c r="E93" s="26"/>
      <c r="F93" s="27"/>
      <c r="G93" s="27" t="s">
        <v>87</v>
      </c>
      <c r="H93" s="27"/>
      <c r="I93" s="28" t="s">
        <v>72</v>
      </c>
      <c r="J93" s="30"/>
      <c r="K93" s="30"/>
      <c r="L93" s="27" t="str">
        <f t="shared" si="12"/>
        <v xml:space="preserve"> </v>
      </c>
      <c r="M93" s="52"/>
    </row>
    <row r="94" spans="1:13" x14ac:dyDescent="0.3">
      <c r="A94" s="55"/>
      <c r="B94" s="95"/>
      <c r="C94" s="6"/>
      <c r="D94" s="6"/>
      <c r="E94" s="31"/>
      <c r="F94" s="31"/>
      <c r="G94" s="31"/>
      <c r="H94" s="31"/>
      <c r="I94" s="32" t="s">
        <v>67</v>
      </c>
      <c r="J94" s="33" t="str">
        <f>IF(SUM(J91:J93)=0," ",SUM(J91:J93))</f>
        <v xml:space="preserve"> </v>
      </c>
      <c r="K94" s="33" t="str">
        <f>IF(SUM(K91:K93)=0," ",SUM(K91:K93))</f>
        <v xml:space="preserve"> </v>
      </c>
      <c r="L94" s="96" t="str">
        <f>IF(SUM(L91:L93)=0," ",SUM(L91:L93))</f>
        <v xml:space="preserve"> </v>
      </c>
      <c r="M94" s="52"/>
    </row>
    <row r="95" spans="1:13" x14ac:dyDescent="0.3">
      <c r="A95" s="55"/>
      <c r="B95" s="173" t="s">
        <v>88</v>
      </c>
      <c r="C95" s="174"/>
      <c r="D95" s="174"/>
      <c r="E95" s="164" t="s">
        <v>89</v>
      </c>
      <c r="F95" s="165"/>
      <c r="G95" s="165"/>
      <c r="H95" s="165"/>
      <c r="I95" s="166"/>
      <c r="J95" s="166"/>
      <c r="K95" s="166"/>
      <c r="L95" s="167"/>
      <c r="M95" s="52"/>
    </row>
    <row r="96" spans="1:13" x14ac:dyDescent="0.3">
      <c r="A96" s="55"/>
      <c r="B96" s="173"/>
      <c r="C96" s="174"/>
      <c r="D96" s="174"/>
      <c r="E96" s="168"/>
      <c r="F96" s="168"/>
      <c r="G96" s="168"/>
      <c r="H96" s="168"/>
      <c r="I96" s="168"/>
      <c r="J96" s="168"/>
      <c r="K96" s="168"/>
      <c r="L96" s="169"/>
      <c r="M96" s="52"/>
    </row>
    <row r="97" spans="1:13" x14ac:dyDescent="0.3">
      <c r="A97" s="55"/>
      <c r="B97" s="170">
        <v>1</v>
      </c>
      <c r="C97" s="171"/>
      <c r="D97" s="171"/>
      <c r="E97" s="26"/>
      <c r="F97" s="27"/>
      <c r="G97" s="34"/>
      <c r="H97" s="27"/>
      <c r="I97" s="28" t="s">
        <v>72</v>
      </c>
      <c r="J97" s="27"/>
      <c r="K97" s="27"/>
      <c r="L97" s="27" t="str">
        <f>IF(K97 = 0," ", K97*1.15)</f>
        <v xml:space="preserve"> </v>
      </c>
      <c r="M97" s="52"/>
    </row>
    <row r="98" spans="1:13" x14ac:dyDescent="0.3">
      <c r="A98" s="55"/>
      <c r="B98" s="170">
        <v>2</v>
      </c>
      <c r="C98" s="171"/>
      <c r="D98" s="171"/>
      <c r="E98" s="26"/>
      <c r="F98" s="27"/>
      <c r="G98" s="34"/>
      <c r="H98" s="27"/>
      <c r="I98" s="28" t="s">
        <v>72</v>
      </c>
      <c r="J98" s="27"/>
      <c r="K98" s="27"/>
      <c r="L98" s="27" t="str">
        <f t="shared" ref="L98:L99" si="13">IF(K98 = 0," ", K98*1.15)</f>
        <v xml:space="preserve"> </v>
      </c>
      <c r="M98" s="52"/>
    </row>
    <row r="99" spans="1:13" x14ac:dyDescent="0.3">
      <c r="A99" s="55"/>
      <c r="B99" s="170">
        <v>3</v>
      </c>
      <c r="C99" s="171"/>
      <c r="D99" s="171"/>
      <c r="E99" s="26"/>
      <c r="F99" s="27"/>
      <c r="G99" s="34"/>
      <c r="H99" s="27"/>
      <c r="I99" s="28" t="s">
        <v>72</v>
      </c>
      <c r="J99" s="30"/>
      <c r="K99" s="30"/>
      <c r="L99" s="27" t="str">
        <f t="shared" si="13"/>
        <v xml:space="preserve"> </v>
      </c>
      <c r="M99" s="52"/>
    </row>
    <row r="100" spans="1:13" x14ac:dyDescent="0.3">
      <c r="A100" s="55"/>
      <c r="B100" s="95"/>
      <c r="C100" s="6"/>
      <c r="D100" s="6"/>
      <c r="E100" s="31"/>
      <c r="F100" s="31"/>
      <c r="G100" s="31"/>
      <c r="H100" s="31"/>
      <c r="I100" s="32" t="s">
        <v>67</v>
      </c>
      <c r="J100" s="33" t="str">
        <f>IF(SUM(J97:J99)=0," ",SUM(J97:J99))</f>
        <v xml:space="preserve"> </v>
      </c>
      <c r="K100" s="33" t="str">
        <f>IF(SUM(K97:K99)=0," ",SUM(K97:K99))</f>
        <v xml:space="preserve"> </v>
      </c>
      <c r="L100" s="96" t="str">
        <f>IF(SUM(L97:L99)=0," ",SUM(L97:L99))</f>
        <v xml:space="preserve"> </v>
      </c>
      <c r="M100" s="52"/>
    </row>
    <row r="101" spans="1:13" x14ac:dyDescent="0.3">
      <c r="A101" s="55"/>
      <c r="B101" s="161" t="s">
        <v>90</v>
      </c>
      <c r="C101" s="162"/>
      <c r="D101" s="162"/>
      <c r="E101" s="175" t="s">
        <v>91</v>
      </c>
      <c r="F101" s="176"/>
      <c r="G101" s="176"/>
      <c r="H101" s="176"/>
      <c r="I101" s="177"/>
      <c r="J101" s="177"/>
      <c r="K101" s="177"/>
      <c r="L101" s="178"/>
      <c r="M101" s="52"/>
    </row>
    <row r="102" spans="1:13" x14ac:dyDescent="0.3">
      <c r="A102" s="55"/>
      <c r="B102" s="163"/>
      <c r="C102" s="162"/>
      <c r="D102" s="162"/>
      <c r="E102" s="179"/>
      <c r="F102" s="179"/>
      <c r="G102" s="179"/>
      <c r="H102" s="179"/>
      <c r="I102" s="179"/>
      <c r="J102" s="179"/>
      <c r="K102" s="179"/>
      <c r="L102" s="180"/>
      <c r="M102" s="52"/>
    </row>
    <row r="103" spans="1:13" x14ac:dyDescent="0.3">
      <c r="A103" s="55"/>
      <c r="B103" s="170">
        <v>1</v>
      </c>
      <c r="C103" s="171"/>
      <c r="D103" s="171"/>
      <c r="E103" s="26"/>
      <c r="F103" s="27"/>
      <c r="G103" s="34"/>
      <c r="H103" s="27"/>
      <c r="I103" s="28" t="s">
        <v>66</v>
      </c>
      <c r="J103" s="27"/>
      <c r="K103" s="27"/>
      <c r="L103" s="27" t="str">
        <f>IF(K103 = 0," ", K103*1.15)</f>
        <v xml:space="preserve"> </v>
      </c>
      <c r="M103" s="52"/>
    </row>
    <row r="104" spans="1:13" x14ac:dyDescent="0.3">
      <c r="A104" s="55"/>
      <c r="B104" s="170">
        <v>2</v>
      </c>
      <c r="C104" s="171"/>
      <c r="D104" s="171"/>
      <c r="E104" s="26"/>
      <c r="F104" s="27"/>
      <c r="G104" s="34"/>
      <c r="H104" s="27"/>
      <c r="I104" s="28" t="s">
        <v>66</v>
      </c>
      <c r="J104" s="27"/>
      <c r="K104" s="27"/>
      <c r="L104" s="27" t="str">
        <f t="shared" ref="L104:L105" si="14">IF(K104 = 0," ", K104*1.15)</f>
        <v xml:space="preserve"> </v>
      </c>
      <c r="M104" s="52"/>
    </row>
    <row r="105" spans="1:13" x14ac:dyDescent="0.3">
      <c r="A105" s="55"/>
      <c r="B105" s="170">
        <v>3</v>
      </c>
      <c r="C105" s="171"/>
      <c r="D105" s="171"/>
      <c r="E105" s="26"/>
      <c r="F105" s="27"/>
      <c r="G105" s="34"/>
      <c r="H105" s="27"/>
      <c r="I105" s="28" t="s">
        <v>66</v>
      </c>
      <c r="J105" s="30"/>
      <c r="K105" s="30"/>
      <c r="L105" s="27" t="str">
        <f t="shared" si="14"/>
        <v xml:space="preserve"> </v>
      </c>
      <c r="M105" s="52"/>
    </row>
    <row r="106" spans="1:13" x14ac:dyDescent="0.3">
      <c r="A106" s="55"/>
      <c r="B106" s="95"/>
      <c r="C106" s="6"/>
      <c r="D106" s="6"/>
      <c r="E106" s="31"/>
      <c r="F106" s="31"/>
      <c r="G106" s="31"/>
      <c r="H106" s="31"/>
      <c r="I106" s="32" t="s">
        <v>67</v>
      </c>
      <c r="J106" s="33" t="str">
        <f>IF(SUM(J103:J105)=0," ",SUM(J103:J105))</f>
        <v xml:space="preserve"> </v>
      </c>
      <c r="K106" s="33" t="str">
        <f>IF(SUM(K103:K105)=0," ",SUM(K103:K105))</f>
        <v xml:space="preserve"> </v>
      </c>
      <c r="L106" s="96" t="str">
        <f>IF(SUM(L103:L105)=0," ",SUM(L103:L105))</f>
        <v xml:space="preserve"> </v>
      </c>
      <c r="M106" s="52"/>
    </row>
    <row r="107" spans="1:13" x14ac:dyDescent="0.3">
      <c r="A107" s="55"/>
      <c r="B107" s="161" t="s">
        <v>92</v>
      </c>
      <c r="C107" s="162"/>
      <c r="D107" s="162"/>
      <c r="E107" s="164" t="s">
        <v>93</v>
      </c>
      <c r="F107" s="165"/>
      <c r="G107" s="165"/>
      <c r="H107" s="165"/>
      <c r="I107" s="166"/>
      <c r="J107" s="166"/>
      <c r="K107" s="166"/>
      <c r="L107" s="167"/>
      <c r="M107" s="52"/>
    </row>
    <row r="108" spans="1:13" x14ac:dyDescent="0.3">
      <c r="A108" s="55"/>
      <c r="B108" s="163"/>
      <c r="C108" s="162"/>
      <c r="D108" s="162"/>
      <c r="E108" s="168"/>
      <c r="F108" s="168"/>
      <c r="G108" s="168"/>
      <c r="H108" s="168"/>
      <c r="I108" s="168"/>
      <c r="J108" s="168"/>
      <c r="K108" s="168"/>
      <c r="L108" s="169"/>
      <c r="M108" s="52"/>
    </row>
    <row r="109" spans="1:13" x14ac:dyDescent="0.3">
      <c r="A109" s="55"/>
      <c r="B109" s="170">
        <v>1</v>
      </c>
      <c r="C109" s="171"/>
      <c r="D109" s="171"/>
      <c r="E109" s="26" t="s">
        <v>69</v>
      </c>
      <c r="F109" s="27"/>
      <c r="G109" s="27"/>
      <c r="H109" s="27"/>
      <c r="I109" s="28" t="s">
        <v>72</v>
      </c>
      <c r="J109" s="27"/>
      <c r="K109" s="27"/>
      <c r="L109" s="27" t="str">
        <f>IF(K109 = 0," ", K109*1.15)</f>
        <v xml:space="preserve"> </v>
      </c>
      <c r="M109" s="52"/>
    </row>
    <row r="110" spans="1:13" x14ac:dyDescent="0.3">
      <c r="A110" s="55"/>
      <c r="B110" s="170">
        <v>2</v>
      </c>
      <c r="C110" s="171"/>
      <c r="D110" s="171"/>
      <c r="E110" s="26" t="s">
        <v>69</v>
      </c>
      <c r="F110" s="27"/>
      <c r="G110" s="27"/>
      <c r="H110" s="27"/>
      <c r="I110" s="28" t="s">
        <v>72</v>
      </c>
      <c r="J110" s="27"/>
      <c r="K110" s="27"/>
      <c r="L110" s="27" t="str">
        <f t="shared" ref="L110:L111" si="15">IF(K110 = 0," ", K110*1.15)</f>
        <v xml:space="preserve"> </v>
      </c>
      <c r="M110" s="52"/>
    </row>
    <row r="111" spans="1:13" x14ac:dyDescent="0.3">
      <c r="A111" s="55"/>
      <c r="B111" s="170">
        <v>3</v>
      </c>
      <c r="C111" s="171"/>
      <c r="D111" s="171"/>
      <c r="E111" s="26" t="s">
        <v>69</v>
      </c>
      <c r="F111" s="27"/>
      <c r="G111" s="27"/>
      <c r="H111" s="27"/>
      <c r="I111" s="28" t="s">
        <v>72</v>
      </c>
      <c r="J111" s="30"/>
      <c r="K111" s="30"/>
      <c r="L111" s="27" t="str">
        <f t="shared" si="15"/>
        <v xml:space="preserve"> </v>
      </c>
      <c r="M111" s="52"/>
    </row>
    <row r="112" spans="1:13" x14ac:dyDescent="0.3">
      <c r="A112" s="55"/>
      <c r="B112" s="95"/>
      <c r="C112" s="6"/>
      <c r="D112" s="6"/>
      <c r="E112" s="31"/>
      <c r="F112" s="31"/>
      <c r="G112" s="31"/>
      <c r="H112" s="31"/>
      <c r="I112" s="32" t="s">
        <v>67</v>
      </c>
      <c r="J112" s="33" t="str">
        <f>IF(SUM(J109:J111)=0," ",SUM(J109:J111))</f>
        <v xml:space="preserve"> </v>
      </c>
      <c r="K112" s="33" t="str">
        <f>IF(SUM(K109:K111)=0," ",SUM(K109:K111))</f>
        <v xml:space="preserve"> </v>
      </c>
      <c r="L112" s="96" t="str">
        <f>IF(SUM(L109:L111)=0," ",SUM(L109:L111))</f>
        <v xml:space="preserve"> </v>
      </c>
      <c r="M112" s="52"/>
    </row>
    <row r="113" spans="1:13" x14ac:dyDescent="0.3">
      <c r="A113" s="55"/>
      <c r="B113" s="161" t="s">
        <v>94</v>
      </c>
      <c r="C113" s="162"/>
      <c r="D113" s="162"/>
      <c r="E113" s="164" t="s">
        <v>65</v>
      </c>
      <c r="F113" s="165"/>
      <c r="G113" s="165"/>
      <c r="H113" s="165"/>
      <c r="I113" s="166"/>
      <c r="J113" s="166"/>
      <c r="K113" s="166"/>
      <c r="L113" s="167"/>
      <c r="M113" s="52"/>
    </row>
    <row r="114" spans="1:13" x14ac:dyDescent="0.3">
      <c r="A114" s="55"/>
      <c r="B114" s="163"/>
      <c r="C114" s="162"/>
      <c r="D114" s="162"/>
      <c r="E114" s="168"/>
      <c r="F114" s="168"/>
      <c r="G114" s="168"/>
      <c r="H114" s="168"/>
      <c r="I114" s="168"/>
      <c r="J114" s="168"/>
      <c r="K114" s="168"/>
      <c r="L114" s="169"/>
      <c r="M114" s="52"/>
    </row>
    <row r="115" spans="1:13" x14ac:dyDescent="0.3">
      <c r="A115" s="55"/>
      <c r="B115" s="170">
        <v>1</v>
      </c>
      <c r="C115" s="171"/>
      <c r="D115" s="171"/>
      <c r="E115" s="26" t="s">
        <v>69</v>
      </c>
      <c r="F115" s="27"/>
      <c r="G115" s="27" t="s">
        <v>87</v>
      </c>
      <c r="H115" s="27"/>
      <c r="I115" s="28" t="s">
        <v>66</v>
      </c>
      <c r="J115" s="27"/>
      <c r="K115" s="27"/>
      <c r="L115" s="27" t="str">
        <f>IF(K115 = 0," ", K115*1.15)</f>
        <v xml:space="preserve"> </v>
      </c>
      <c r="M115" s="52"/>
    </row>
    <row r="116" spans="1:13" x14ac:dyDescent="0.3">
      <c r="A116" s="55"/>
      <c r="B116" s="170">
        <v>2</v>
      </c>
      <c r="C116" s="171"/>
      <c r="D116" s="171"/>
      <c r="E116" s="26" t="s">
        <v>69</v>
      </c>
      <c r="F116" s="27"/>
      <c r="G116" s="27" t="s">
        <v>87</v>
      </c>
      <c r="H116" s="27"/>
      <c r="I116" s="28" t="s">
        <v>66</v>
      </c>
      <c r="J116" s="27"/>
      <c r="K116" s="27"/>
      <c r="L116" s="27" t="str">
        <f t="shared" ref="L116:L117" si="16">IF(K116 = 0," ", K116*1.15)</f>
        <v xml:space="preserve"> </v>
      </c>
      <c r="M116" s="52"/>
    </row>
    <row r="117" spans="1:13" x14ac:dyDescent="0.3">
      <c r="A117" s="55"/>
      <c r="B117" s="170">
        <v>3</v>
      </c>
      <c r="C117" s="171"/>
      <c r="D117" s="171"/>
      <c r="E117" s="26" t="s">
        <v>69</v>
      </c>
      <c r="F117" s="27"/>
      <c r="G117" s="27" t="s">
        <v>87</v>
      </c>
      <c r="H117" s="27"/>
      <c r="I117" s="28" t="s">
        <v>66</v>
      </c>
      <c r="J117" s="30"/>
      <c r="K117" s="30"/>
      <c r="L117" s="27" t="str">
        <f t="shared" si="16"/>
        <v xml:space="preserve"> </v>
      </c>
      <c r="M117" s="52"/>
    </row>
    <row r="118" spans="1:13" x14ac:dyDescent="0.3">
      <c r="A118" s="55"/>
      <c r="B118" s="95"/>
      <c r="C118" s="6"/>
      <c r="D118" s="6"/>
      <c r="E118" s="31"/>
      <c r="F118" s="31"/>
      <c r="G118" s="31"/>
      <c r="H118" s="31"/>
      <c r="I118" s="32" t="s">
        <v>67</v>
      </c>
      <c r="J118" s="33" t="str">
        <f>IF(SUM(J115:J117)=0," ",SUM(J115:J117))</f>
        <v xml:space="preserve"> </v>
      </c>
      <c r="K118" s="33" t="str">
        <f>IF(SUM(K115:K117)=0," ",SUM(K115:K117))</f>
        <v xml:space="preserve"> </v>
      </c>
      <c r="L118" s="96" t="str">
        <f>IF(SUM(L115:L117)=0," ",SUM(L115:L117))</f>
        <v xml:space="preserve"> </v>
      </c>
      <c r="M118" s="52"/>
    </row>
    <row r="119" spans="1:13" x14ac:dyDescent="0.3">
      <c r="A119" s="55"/>
      <c r="B119" s="161" t="s">
        <v>95</v>
      </c>
      <c r="C119" s="162"/>
      <c r="D119" s="162"/>
      <c r="E119" s="164" t="s">
        <v>65</v>
      </c>
      <c r="F119" s="165"/>
      <c r="G119" s="165"/>
      <c r="H119" s="165"/>
      <c r="I119" s="166"/>
      <c r="J119" s="166"/>
      <c r="K119" s="166"/>
      <c r="L119" s="167"/>
      <c r="M119" s="52"/>
    </row>
    <row r="120" spans="1:13" x14ac:dyDescent="0.3">
      <c r="A120" s="55"/>
      <c r="B120" s="163"/>
      <c r="C120" s="162"/>
      <c r="D120" s="162"/>
      <c r="E120" s="168"/>
      <c r="F120" s="168"/>
      <c r="G120" s="168"/>
      <c r="H120" s="168"/>
      <c r="I120" s="168"/>
      <c r="J120" s="168"/>
      <c r="K120" s="168"/>
      <c r="L120" s="169"/>
      <c r="M120" s="52"/>
    </row>
    <row r="121" spans="1:13" x14ac:dyDescent="0.3">
      <c r="A121" s="55"/>
      <c r="B121" s="159" t="s">
        <v>96</v>
      </c>
      <c r="C121" s="195"/>
      <c r="D121" s="35">
        <v>1</v>
      </c>
      <c r="E121" s="26"/>
      <c r="F121" s="27"/>
      <c r="G121" s="34"/>
      <c r="H121" s="27"/>
      <c r="I121" s="28" t="s">
        <v>72</v>
      </c>
      <c r="J121" s="27"/>
      <c r="K121" s="27"/>
      <c r="L121" s="27" t="str">
        <f>IF(K121 = 0," ", K121*1.15)</f>
        <v xml:space="preserve"> </v>
      </c>
      <c r="M121" s="52"/>
    </row>
    <row r="122" spans="1:13" x14ac:dyDescent="0.3">
      <c r="A122" s="55"/>
      <c r="B122" s="159" t="s">
        <v>96</v>
      </c>
      <c r="C122" s="160"/>
      <c r="D122" s="35">
        <v>2</v>
      </c>
      <c r="E122" s="26"/>
      <c r="F122" s="27"/>
      <c r="G122" s="34"/>
      <c r="H122" s="27"/>
      <c r="I122" s="28" t="s">
        <v>72</v>
      </c>
      <c r="J122" s="27"/>
      <c r="K122" s="27"/>
      <c r="L122" s="27"/>
      <c r="M122" s="52"/>
    </row>
    <row r="123" spans="1:13" x14ac:dyDescent="0.3">
      <c r="A123" s="55"/>
      <c r="B123" s="159" t="s">
        <v>97</v>
      </c>
      <c r="C123" s="195"/>
      <c r="D123" s="35">
        <v>1</v>
      </c>
      <c r="E123" s="26"/>
      <c r="F123" s="27"/>
      <c r="G123" s="34"/>
      <c r="H123" s="27"/>
      <c r="I123" s="28" t="s">
        <v>72</v>
      </c>
      <c r="J123" s="27"/>
      <c r="K123" s="27"/>
      <c r="L123" s="27" t="str">
        <f t="shared" ref="L123:L130" si="17">IF(K123 = 0," ", K123*1.15)</f>
        <v xml:space="preserve"> </v>
      </c>
      <c r="M123" s="52"/>
    </row>
    <row r="124" spans="1:13" x14ac:dyDescent="0.3">
      <c r="A124" s="55"/>
      <c r="B124" s="159" t="s">
        <v>97</v>
      </c>
      <c r="C124" s="195"/>
      <c r="D124" s="35">
        <v>2</v>
      </c>
      <c r="E124" s="26"/>
      <c r="F124" s="27"/>
      <c r="G124" s="34"/>
      <c r="H124" s="27"/>
      <c r="I124" s="28" t="s">
        <v>72</v>
      </c>
      <c r="J124" s="30"/>
      <c r="K124" s="30"/>
      <c r="L124" s="27"/>
      <c r="M124" s="52"/>
    </row>
    <row r="125" spans="1:13" x14ac:dyDescent="0.3">
      <c r="A125" s="55"/>
      <c r="B125" s="159" t="s">
        <v>98</v>
      </c>
      <c r="C125" s="195"/>
      <c r="D125" s="35">
        <v>1</v>
      </c>
      <c r="E125" s="26"/>
      <c r="F125" s="27"/>
      <c r="G125" s="34"/>
      <c r="H125" s="27"/>
      <c r="I125" s="28" t="s">
        <v>72</v>
      </c>
      <c r="J125" s="30"/>
      <c r="K125" s="30"/>
      <c r="L125" s="27"/>
      <c r="M125" s="52"/>
    </row>
    <row r="126" spans="1:13" x14ac:dyDescent="0.3">
      <c r="A126" s="55"/>
      <c r="B126" s="159" t="s">
        <v>98</v>
      </c>
      <c r="C126" s="195"/>
      <c r="D126" s="35">
        <v>2</v>
      </c>
      <c r="E126" s="26"/>
      <c r="F126" s="27"/>
      <c r="G126" s="34"/>
      <c r="H126" s="27"/>
      <c r="I126" s="28" t="s">
        <v>72</v>
      </c>
      <c r="J126" s="30"/>
      <c r="K126" s="30"/>
      <c r="L126" s="27"/>
      <c r="M126" s="52"/>
    </row>
    <row r="127" spans="1:13" x14ac:dyDescent="0.3">
      <c r="A127" s="55"/>
      <c r="B127" s="159" t="s">
        <v>99</v>
      </c>
      <c r="C127" s="195"/>
      <c r="D127" s="35">
        <v>1</v>
      </c>
      <c r="E127" s="26"/>
      <c r="F127" s="27"/>
      <c r="G127" s="34"/>
      <c r="H127" s="27"/>
      <c r="I127" s="28" t="s">
        <v>72</v>
      </c>
      <c r="J127" s="30"/>
      <c r="K127" s="30"/>
      <c r="L127" s="27"/>
      <c r="M127" s="52"/>
    </row>
    <row r="128" spans="1:13" x14ac:dyDescent="0.3">
      <c r="A128" s="55"/>
      <c r="B128" s="159" t="s">
        <v>99</v>
      </c>
      <c r="C128" s="195"/>
      <c r="D128" s="35">
        <v>2</v>
      </c>
      <c r="E128" s="26"/>
      <c r="F128" s="27"/>
      <c r="G128" s="34"/>
      <c r="H128" s="27"/>
      <c r="I128" s="28" t="s">
        <v>72</v>
      </c>
      <c r="J128" s="30"/>
      <c r="K128" s="30"/>
      <c r="L128" s="27"/>
      <c r="M128" s="52"/>
    </row>
    <row r="129" spans="1:13" x14ac:dyDescent="0.3">
      <c r="A129" s="55"/>
      <c r="B129" s="159" t="s">
        <v>100</v>
      </c>
      <c r="C129" s="160"/>
      <c r="D129" s="35">
        <v>1</v>
      </c>
      <c r="E129" s="26"/>
      <c r="F129" s="27"/>
      <c r="G129" s="34"/>
      <c r="H129" s="27"/>
      <c r="I129" s="28" t="s">
        <v>72</v>
      </c>
      <c r="J129" s="30"/>
      <c r="K129" s="30"/>
      <c r="L129" s="27"/>
      <c r="M129" s="52"/>
    </row>
    <row r="130" spans="1:13" x14ac:dyDescent="0.3">
      <c r="A130" s="55"/>
      <c r="B130" s="159" t="s">
        <v>101</v>
      </c>
      <c r="C130" s="195"/>
      <c r="D130" s="35">
        <v>2</v>
      </c>
      <c r="E130" s="26"/>
      <c r="F130" s="27"/>
      <c r="G130" s="34"/>
      <c r="H130" s="27"/>
      <c r="I130" s="28" t="s">
        <v>72</v>
      </c>
      <c r="J130" s="30"/>
      <c r="K130" s="30"/>
      <c r="L130" s="27" t="str">
        <f t="shared" si="17"/>
        <v xml:space="preserve"> </v>
      </c>
      <c r="M130" s="52"/>
    </row>
    <row r="131" spans="1:13" x14ac:dyDescent="0.3">
      <c r="A131" s="55"/>
      <c r="B131" s="95"/>
      <c r="C131" s="6"/>
      <c r="D131" s="6"/>
      <c r="E131" s="31"/>
      <c r="F131" s="31"/>
      <c r="G131" s="31"/>
      <c r="H131" s="31"/>
      <c r="I131" s="32" t="s">
        <v>67</v>
      </c>
      <c r="J131" s="33" t="str">
        <f>IF(SUM(J121:J130)=0," ",SUM(J121:J130))</f>
        <v xml:space="preserve"> </v>
      </c>
      <c r="K131" s="33" t="str">
        <f>IF(SUM(K121:K130)=0," ",SUM(K121:K130))</f>
        <v xml:space="preserve"> </v>
      </c>
      <c r="L131" s="96" t="str">
        <f>IF(SUM(L121:L130)=0," ",SUM(L121:L130))</f>
        <v xml:space="preserve"> </v>
      </c>
      <c r="M131" s="52"/>
    </row>
    <row r="132" spans="1:13" x14ac:dyDescent="0.3">
      <c r="A132" s="55"/>
      <c r="B132" s="161" t="s">
        <v>102</v>
      </c>
      <c r="C132" s="162"/>
      <c r="D132" s="162"/>
      <c r="E132" s="164" t="s">
        <v>65</v>
      </c>
      <c r="F132" s="165"/>
      <c r="G132" s="165"/>
      <c r="H132" s="165"/>
      <c r="I132" s="166"/>
      <c r="J132" s="166"/>
      <c r="K132" s="166"/>
      <c r="L132" s="167"/>
      <c r="M132" s="52"/>
    </row>
    <row r="133" spans="1:13" x14ac:dyDescent="0.3">
      <c r="A133" s="55"/>
      <c r="B133" s="163"/>
      <c r="C133" s="162"/>
      <c r="D133" s="162"/>
      <c r="E133" s="168"/>
      <c r="F133" s="168"/>
      <c r="G133" s="168"/>
      <c r="H133" s="168"/>
      <c r="I133" s="168"/>
      <c r="J133" s="168"/>
      <c r="K133" s="168"/>
      <c r="L133" s="169"/>
      <c r="M133" s="52"/>
    </row>
    <row r="134" spans="1:13" x14ac:dyDescent="0.3">
      <c r="A134" s="55"/>
      <c r="B134" s="170">
        <v>1</v>
      </c>
      <c r="C134" s="171"/>
      <c r="D134" s="171"/>
      <c r="E134" s="26"/>
      <c r="F134" s="27"/>
      <c r="G134" s="27"/>
      <c r="H134" s="27"/>
      <c r="I134" s="28"/>
      <c r="J134" s="27"/>
      <c r="K134" s="27"/>
      <c r="L134" s="27" t="str">
        <f>IF(K134 = 0," ", K134*1.15)</f>
        <v xml:space="preserve"> </v>
      </c>
      <c r="M134" s="52"/>
    </row>
    <row r="135" spans="1:13" x14ac:dyDescent="0.3">
      <c r="A135" s="55"/>
      <c r="B135" s="170">
        <v>2</v>
      </c>
      <c r="C135" s="171"/>
      <c r="D135" s="171"/>
      <c r="E135" s="26"/>
      <c r="F135" s="27"/>
      <c r="G135" s="27"/>
      <c r="H135" s="27"/>
      <c r="I135" s="28"/>
      <c r="J135" s="27"/>
      <c r="K135" s="27"/>
      <c r="L135" s="27" t="str">
        <f t="shared" ref="L135:L136" si="18">IF(K135 = 0," ", K135*1.15)</f>
        <v xml:space="preserve"> </v>
      </c>
      <c r="M135" s="52"/>
    </row>
    <row r="136" spans="1:13" x14ac:dyDescent="0.3">
      <c r="A136" s="55"/>
      <c r="B136" s="170">
        <v>3</v>
      </c>
      <c r="C136" s="171"/>
      <c r="D136" s="171"/>
      <c r="E136" s="26"/>
      <c r="F136" s="27"/>
      <c r="G136" s="27"/>
      <c r="H136" s="27"/>
      <c r="I136" s="28"/>
      <c r="J136" s="30"/>
      <c r="K136" s="30"/>
      <c r="L136" s="27" t="str">
        <f t="shared" si="18"/>
        <v xml:space="preserve"> </v>
      </c>
      <c r="M136" s="52"/>
    </row>
    <row r="137" spans="1:13" x14ac:dyDescent="0.3">
      <c r="A137" s="55"/>
      <c r="B137" s="97"/>
      <c r="C137" s="98"/>
      <c r="D137" s="98"/>
      <c r="E137" s="99"/>
      <c r="F137" s="99"/>
      <c r="G137" s="99"/>
      <c r="H137" s="99"/>
      <c r="I137" s="100" t="s">
        <v>67</v>
      </c>
      <c r="J137" s="101" t="str">
        <f>IF(SUM(J134:J136)=0," ",SUM(J134:J136))</f>
        <v xml:space="preserve"> </v>
      </c>
      <c r="K137" s="101" t="str">
        <f>IF(SUM(K134:K136)=0," ",SUM(K134:K136))</f>
        <v xml:space="preserve"> </v>
      </c>
      <c r="L137" s="102" t="str">
        <f>IF(SUM(L134:L136)=0," ",SUM(L134:L136))</f>
        <v xml:space="preserve"> </v>
      </c>
      <c r="M137" s="52"/>
    </row>
    <row r="138" spans="1:13" ht="15" thickBot="1" x14ac:dyDescent="0.35">
      <c r="A138" s="61"/>
      <c r="B138" s="172"/>
      <c r="C138" s="172"/>
      <c r="D138" s="172"/>
      <c r="E138" s="172"/>
      <c r="F138" s="172"/>
      <c r="G138" s="172"/>
      <c r="H138" s="172"/>
      <c r="I138" s="172"/>
      <c r="J138" s="172"/>
      <c r="K138" s="172"/>
      <c r="L138" s="172"/>
      <c r="M138" s="61"/>
    </row>
    <row r="139" spans="1:13" ht="15" thickBot="1" x14ac:dyDescent="0.35">
      <c r="A139" s="61"/>
      <c r="B139" s="158" t="s">
        <v>103</v>
      </c>
      <c r="C139" s="158"/>
      <c r="D139" s="158"/>
      <c r="E139" s="158"/>
      <c r="F139" s="158"/>
      <c r="G139" s="158"/>
      <c r="H139" s="158"/>
      <c r="I139" s="158"/>
      <c r="J139" s="158"/>
      <c r="K139" s="36">
        <f>SUM(K137,K131,K118,K112,K106,K100,K94,K88,K82,K76,K70,K64,K58,K52,K46,K40,K34,K28,K22)</f>
        <v>0</v>
      </c>
      <c r="L139" s="37"/>
      <c r="M139" s="61"/>
    </row>
    <row r="140" spans="1:13" ht="15" thickBot="1" x14ac:dyDescent="0.35">
      <c r="A140" s="61"/>
      <c r="B140" s="158" t="s">
        <v>104</v>
      </c>
      <c r="C140" s="158"/>
      <c r="D140" s="158"/>
      <c r="E140" s="158"/>
      <c r="F140" s="158"/>
      <c r="G140" s="158"/>
      <c r="H140" s="158"/>
      <c r="I140" s="158"/>
      <c r="J140" s="158"/>
      <c r="K140" s="38">
        <f xml:space="preserve"> K139*1.15</f>
        <v>0</v>
      </c>
      <c r="L140" s="39"/>
      <c r="M140" s="61"/>
    </row>
    <row r="141" spans="1:13" ht="15" thickBot="1" x14ac:dyDescent="0.35">
      <c r="A141" s="61"/>
      <c r="B141" s="103"/>
      <c r="C141" s="1"/>
      <c r="D141" s="1"/>
      <c r="E141" s="1"/>
      <c r="F141" s="1"/>
      <c r="G141" s="1"/>
      <c r="H141" s="1"/>
      <c r="I141" s="1"/>
      <c r="J141" s="1"/>
      <c r="K141" s="1"/>
      <c r="L141" s="104"/>
      <c r="M141" s="61"/>
    </row>
    <row r="142" spans="1:13" x14ac:dyDescent="0.3">
      <c r="A142" s="61"/>
      <c r="B142" s="93"/>
      <c r="C142" s="63"/>
      <c r="D142" s="63"/>
      <c r="E142" s="63"/>
      <c r="F142" s="63"/>
      <c r="G142" s="92"/>
      <c r="H142" s="63"/>
      <c r="I142" s="63"/>
      <c r="J142" s="63"/>
      <c r="K142" s="63"/>
      <c r="L142" s="54"/>
      <c r="M142" s="61"/>
    </row>
    <row r="143" spans="1:13" x14ac:dyDescent="0.3">
      <c r="M143" s="61"/>
    </row>
  </sheetData>
  <sheetProtection sheet="1" objects="1" scenarios="1"/>
  <mergeCells count="134">
    <mergeCell ref="B9:D9"/>
    <mergeCell ref="E9:G9"/>
    <mergeCell ref="H9:I9"/>
    <mergeCell ref="J9:L9"/>
    <mergeCell ref="B10:D10"/>
    <mergeCell ref="E10:G10"/>
    <mergeCell ref="H10:I10"/>
    <mergeCell ref="J10:L10"/>
    <mergeCell ref="D3:K3"/>
    <mergeCell ref="D4:K4"/>
    <mergeCell ref="D5:K5"/>
    <mergeCell ref="B7:D7"/>
    <mergeCell ref="E7:G7"/>
    <mergeCell ref="H7:I7"/>
    <mergeCell ref="J7:L7"/>
    <mergeCell ref="B8:D8"/>
    <mergeCell ref="E8:G8"/>
    <mergeCell ref="H8:I8"/>
    <mergeCell ref="J8:L8"/>
    <mergeCell ref="B13:L13"/>
    <mergeCell ref="B15:D16"/>
    <mergeCell ref="E15:E16"/>
    <mergeCell ref="F15:F16"/>
    <mergeCell ref="G15:G16"/>
    <mergeCell ref="H15:H16"/>
    <mergeCell ref="I15:I16"/>
    <mergeCell ref="J15:J16"/>
    <mergeCell ref="K15:K16"/>
    <mergeCell ref="L15:L16"/>
    <mergeCell ref="B25:D25"/>
    <mergeCell ref="B26:D26"/>
    <mergeCell ref="B27:D27"/>
    <mergeCell ref="B29:D30"/>
    <mergeCell ref="E29:L30"/>
    <mergeCell ref="B31:D31"/>
    <mergeCell ref="B17:D18"/>
    <mergeCell ref="E17:L18"/>
    <mergeCell ref="B19:D19"/>
    <mergeCell ref="B20:D20"/>
    <mergeCell ref="B21:D21"/>
    <mergeCell ref="B23:D24"/>
    <mergeCell ref="E23:L24"/>
    <mergeCell ref="B39:D39"/>
    <mergeCell ref="B41:D42"/>
    <mergeCell ref="E41:L42"/>
    <mergeCell ref="B43:D43"/>
    <mergeCell ref="B44:D44"/>
    <mergeCell ref="B45:D45"/>
    <mergeCell ref="B32:D32"/>
    <mergeCell ref="B33:D33"/>
    <mergeCell ref="B35:D36"/>
    <mergeCell ref="E35:L36"/>
    <mergeCell ref="B37:D37"/>
    <mergeCell ref="B38:D38"/>
    <mergeCell ref="B55:D55"/>
    <mergeCell ref="B56:D56"/>
    <mergeCell ref="B57:D57"/>
    <mergeCell ref="B59:D60"/>
    <mergeCell ref="E59:L60"/>
    <mergeCell ref="B61:D61"/>
    <mergeCell ref="B47:D48"/>
    <mergeCell ref="E47:L48"/>
    <mergeCell ref="B49:D49"/>
    <mergeCell ref="B50:D50"/>
    <mergeCell ref="B51:D51"/>
    <mergeCell ref="B53:D54"/>
    <mergeCell ref="E53:L54"/>
    <mergeCell ref="B69:D69"/>
    <mergeCell ref="B71:D72"/>
    <mergeCell ref="E71:L72"/>
    <mergeCell ref="B73:D73"/>
    <mergeCell ref="B74:D74"/>
    <mergeCell ref="B75:D75"/>
    <mergeCell ref="B62:D62"/>
    <mergeCell ref="B63:D63"/>
    <mergeCell ref="B65:D66"/>
    <mergeCell ref="E65:L66"/>
    <mergeCell ref="B67:D67"/>
    <mergeCell ref="B68:D68"/>
    <mergeCell ref="B85:D85"/>
    <mergeCell ref="B86:D86"/>
    <mergeCell ref="B87:D87"/>
    <mergeCell ref="B89:D90"/>
    <mergeCell ref="E89:L90"/>
    <mergeCell ref="B91:D91"/>
    <mergeCell ref="B77:D78"/>
    <mergeCell ref="E77:L78"/>
    <mergeCell ref="B79:D79"/>
    <mergeCell ref="B80:D80"/>
    <mergeCell ref="B81:D81"/>
    <mergeCell ref="B83:D84"/>
    <mergeCell ref="E83:L84"/>
    <mergeCell ref="B99:D99"/>
    <mergeCell ref="B101:D102"/>
    <mergeCell ref="E101:L102"/>
    <mergeCell ref="B103:D103"/>
    <mergeCell ref="B104:D104"/>
    <mergeCell ref="B105:D105"/>
    <mergeCell ref="B92:D92"/>
    <mergeCell ref="B93:D93"/>
    <mergeCell ref="B95:D96"/>
    <mergeCell ref="E95:L96"/>
    <mergeCell ref="B97:D97"/>
    <mergeCell ref="B98:D98"/>
    <mergeCell ref="E119:L120"/>
    <mergeCell ref="B121:C121"/>
    <mergeCell ref="B107:D108"/>
    <mergeCell ref="E107:L108"/>
    <mergeCell ref="B109:D109"/>
    <mergeCell ref="B110:D110"/>
    <mergeCell ref="B111:D111"/>
    <mergeCell ref="B113:D114"/>
    <mergeCell ref="E113:L114"/>
    <mergeCell ref="B122:C122"/>
    <mergeCell ref="B123:C123"/>
    <mergeCell ref="B124:C124"/>
    <mergeCell ref="B125:C125"/>
    <mergeCell ref="B126:C126"/>
    <mergeCell ref="B127:C127"/>
    <mergeCell ref="B115:D115"/>
    <mergeCell ref="B116:D116"/>
    <mergeCell ref="B117:D117"/>
    <mergeCell ref="B119:D120"/>
    <mergeCell ref="B135:D135"/>
    <mergeCell ref="B136:D136"/>
    <mergeCell ref="B138:L138"/>
    <mergeCell ref="B139:J139"/>
    <mergeCell ref="B140:J140"/>
    <mergeCell ref="B128:C128"/>
    <mergeCell ref="B129:C129"/>
    <mergeCell ref="B130:C130"/>
    <mergeCell ref="B132:D133"/>
    <mergeCell ref="E132:L133"/>
    <mergeCell ref="B134:D134"/>
  </mergeCells>
  <conditionalFormatting sqref="J14">
    <cfRule type="cellIs" dxfId="6" priority="3" stopIfTrue="1" operator="equal">
      <formula>0</formula>
    </cfRule>
  </conditionalFormatting>
  <conditionalFormatting sqref="J142:J65496">
    <cfRule type="cellIs" dxfId="5" priority="4" stopIfTrue="1" operator="equal">
      <formula>0</formula>
    </cfRule>
  </conditionalFormatting>
  <conditionalFormatting sqref="J12">
    <cfRule type="cellIs" dxfId="4" priority="2" stopIfTrue="1" operator="equal">
      <formula>0</formula>
    </cfRule>
  </conditionalFormatting>
  <conditionalFormatting sqref="J1:J2 I6 J11">
    <cfRule type="cellIs" dxfId="3" priority="1" stopIfTrue="1" operator="equal">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63115E7-5464-46C6-B0F1-6029305EE54E}">
          <x14:formula1>
            <xm:f>'Command Sheet'!$B$2:$B$4</xm:f>
          </x14:formula1>
          <xm:sqref>G19:G21 G25:G27 G31:G33 G37:G39 G43:G45 G49:G51 G55:G57 G61:G63 G67:G69 G73:G75 G79:G81 G85:G87 G109:G111 G134:G136</xm:sqref>
        </x14:dataValidation>
        <x14:dataValidation type="list" allowBlank="1" showInputMessage="1" showErrorMessage="1" xr:uid="{F9FD5034-6490-4673-B497-7084AF33DC77}">
          <x14:formula1>
            <xm:f>'Command Sheet'!$A$2:$A$4</xm:f>
          </x14:formula1>
          <xm:sqref>E19:E21 E31:E33 E55:E57 E79:E81 E85:E87 E91:E93 E97:E99 E103:E105 E121:E130 E134:E136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A375-6E90-4668-B80D-C1B27729B263}">
  <dimension ref="A1:N38"/>
  <sheetViews>
    <sheetView zoomScale="145" zoomScaleNormal="145" workbookViewId="0">
      <selection activeCell="E7" sqref="E7:G7"/>
    </sheetView>
  </sheetViews>
  <sheetFormatPr defaultRowHeight="14.4" x14ac:dyDescent="0.3"/>
  <cols>
    <col min="1" max="1" width="4.6640625" customWidth="1"/>
    <col min="2" max="2" width="3.5546875" customWidth="1"/>
    <col min="3" max="3" width="13.6640625" style="25" customWidth="1"/>
    <col min="4" max="4" width="10.5546875" customWidth="1"/>
    <col min="5" max="5" width="14.6640625" customWidth="1"/>
    <col min="6" max="6" width="10.6640625" customWidth="1"/>
    <col min="7" max="7" width="7.6640625" customWidth="1"/>
    <col min="8" max="8" width="3.5546875" customWidth="1"/>
    <col min="9" max="9" width="13.6640625" customWidth="1"/>
    <col min="10" max="10" width="14.21875" customWidth="1"/>
    <col min="11" max="11" width="14.5546875" customWidth="1"/>
    <col min="12" max="12" width="10.6640625" customWidth="1"/>
    <col min="13" max="13" width="7.6640625" customWidth="1"/>
    <col min="14" max="14" width="4.6640625" customWidth="1"/>
  </cols>
  <sheetData>
    <row r="1" spans="1:14" ht="15" thickBot="1" x14ac:dyDescent="0.35">
      <c r="A1" s="61"/>
      <c r="B1" s="1"/>
      <c r="C1" s="2"/>
      <c r="D1" s="2"/>
      <c r="E1" s="2"/>
      <c r="F1" s="2"/>
      <c r="G1" s="3"/>
      <c r="H1" s="2"/>
      <c r="I1" s="2"/>
      <c r="J1" s="2"/>
      <c r="K1" s="64"/>
      <c r="L1" s="57"/>
      <c r="M1" s="57"/>
      <c r="N1" s="54"/>
    </row>
    <row r="2" spans="1:14" x14ac:dyDescent="0.3">
      <c r="A2" s="61"/>
      <c r="B2" s="5"/>
      <c r="C2" s="6"/>
      <c r="D2" s="6"/>
      <c r="E2" s="6"/>
      <c r="F2" s="6"/>
      <c r="G2" s="7"/>
      <c r="H2" s="6"/>
      <c r="I2" s="6"/>
      <c r="J2" s="6"/>
      <c r="K2" s="50"/>
      <c r="L2" s="49"/>
      <c r="M2" s="197"/>
    </row>
    <row r="3" spans="1:14" ht="21" x14ac:dyDescent="0.4">
      <c r="A3" s="61"/>
      <c r="B3" s="8"/>
      <c r="C3" s="8"/>
      <c r="D3" s="137" t="s">
        <v>0</v>
      </c>
      <c r="E3" s="137"/>
      <c r="F3" s="137"/>
      <c r="G3" s="137"/>
      <c r="H3" s="137"/>
      <c r="I3" s="137"/>
      <c r="J3" s="137"/>
      <c r="K3" s="137"/>
      <c r="L3" s="52"/>
      <c r="M3" s="55"/>
      <c r="N3" s="55"/>
    </row>
    <row r="4" spans="1:14" ht="17.399999999999999" x14ac:dyDescent="0.3">
      <c r="A4" s="61"/>
      <c r="B4" s="8"/>
      <c r="C4" s="8"/>
      <c r="D4" s="138" t="s">
        <v>1</v>
      </c>
      <c r="E4" s="138"/>
      <c r="F4" s="138"/>
      <c r="G4" s="138"/>
      <c r="H4" s="138"/>
      <c r="I4" s="138"/>
      <c r="J4" s="138"/>
      <c r="K4" s="138"/>
      <c r="L4" s="48"/>
      <c r="M4" s="55"/>
      <c r="N4" s="55"/>
    </row>
    <row r="5" spans="1:14" ht="17.399999999999999" x14ac:dyDescent="0.3">
      <c r="A5" s="61"/>
      <c r="B5" s="8"/>
      <c r="C5" s="8"/>
      <c r="D5" s="139" t="s">
        <v>2</v>
      </c>
      <c r="E5" s="139"/>
      <c r="F5" s="139"/>
      <c r="G5" s="139"/>
      <c r="H5" s="139"/>
      <c r="I5" s="139"/>
      <c r="J5" s="139"/>
      <c r="K5" s="139"/>
      <c r="L5" s="48"/>
      <c r="M5" s="61"/>
      <c r="N5" s="196"/>
    </row>
    <row r="6" spans="1:14" ht="17.399999999999999" x14ac:dyDescent="0.3">
      <c r="A6" s="61"/>
      <c r="B6" s="8"/>
      <c r="C6" s="8"/>
      <c r="D6" s="8"/>
      <c r="E6" s="8"/>
      <c r="F6" s="8"/>
      <c r="G6" s="8"/>
      <c r="H6" s="8"/>
      <c r="I6" s="8"/>
      <c r="K6" s="46"/>
      <c r="L6" s="53"/>
      <c r="M6" s="54"/>
      <c r="N6" s="54"/>
    </row>
    <row r="7" spans="1:14" x14ac:dyDescent="0.3">
      <c r="A7" s="61"/>
      <c r="B7" s="140" t="s">
        <v>3</v>
      </c>
      <c r="C7" s="132"/>
      <c r="D7" s="132"/>
      <c r="E7" s="133"/>
      <c r="F7" s="134"/>
      <c r="G7" s="134"/>
      <c r="H7" s="140" t="s">
        <v>4</v>
      </c>
      <c r="I7" s="132"/>
      <c r="J7" s="133"/>
      <c r="K7" s="134"/>
      <c r="L7" s="141"/>
      <c r="M7" s="61"/>
      <c r="N7" s="55"/>
    </row>
    <row r="8" spans="1:14" x14ac:dyDescent="0.3">
      <c r="A8" s="61"/>
      <c r="B8" s="132" t="s">
        <v>5</v>
      </c>
      <c r="C8" s="132"/>
      <c r="D8" s="132"/>
      <c r="E8" s="134"/>
      <c r="F8" s="134"/>
      <c r="G8" s="134"/>
      <c r="H8" s="142" t="s">
        <v>6</v>
      </c>
      <c r="I8" s="142"/>
      <c r="J8" s="133"/>
      <c r="K8" s="134"/>
      <c r="L8" s="134"/>
      <c r="M8" s="48"/>
      <c r="N8" s="54"/>
    </row>
    <row r="9" spans="1:14" x14ac:dyDescent="0.3">
      <c r="A9" s="61"/>
      <c r="B9" s="132" t="s">
        <v>7</v>
      </c>
      <c r="C9" s="132"/>
      <c r="D9" s="132"/>
      <c r="E9" s="134"/>
      <c r="F9" s="134"/>
      <c r="G9" s="134"/>
      <c r="H9" s="132" t="s">
        <v>8</v>
      </c>
      <c r="I9" s="132"/>
      <c r="J9" s="134"/>
      <c r="K9" s="134"/>
      <c r="L9" s="134"/>
      <c r="M9" s="61"/>
      <c r="N9" s="55"/>
    </row>
    <row r="10" spans="1:14" x14ac:dyDescent="0.3">
      <c r="A10" s="61"/>
      <c r="B10" s="132" t="s">
        <v>9</v>
      </c>
      <c r="C10" s="132"/>
      <c r="D10" s="132"/>
      <c r="E10" s="133"/>
      <c r="F10" s="134"/>
      <c r="G10" s="134"/>
      <c r="H10" s="132" t="s">
        <v>10</v>
      </c>
      <c r="I10" s="132"/>
      <c r="J10" s="135"/>
      <c r="K10" s="135"/>
      <c r="L10" s="135"/>
      <c r="M10" s="56"/>
      <c r="N10" s="54"/>
    </row>
    <row r="11" spans="1:14" ht="15" thickBot="1" x14ac:dyDescent="0.35">
      <c r="A11" s="61"/>
      <c r="B11" s="5"/>
      <c r="C11" s="6"/>
      <c r="D11" s="6"/>
      <c r="E11" s="6"/>
      <c r="F11" s="6"/>
      <c r="G11" s="7"/>
      <c r="H11" s="6"/>
      <c r="I11" s="6"/>
      <c r="J11" s="6"/>
      <c r="K11" s="4"/>
      <c r="L11" s="51"/>
      <c r="M11" s="55"/>
      <c r="N11" s="54"/>
    </row>
    <row r="12" spans="1:14" ht="15" thickBot="1" x14ac:dyDescent="0.35">
      <c r="A12" s="61"/>
      <c r="B12" s="1"/>
      <c r="C12" s="2"/>
      <c r="D12" s="2"/>
      <c r="E12" s="2"/>
      <c r="F12" s="2"/>
      <c r="G12" s="3"/>
      <c r="H12" s="2"/>
      <c r="I12" s="2"/>
      <c r="J12" s="2"/>
      <c r="K12" s="64"/>
      <c r="L12" s="64"/>
      <c r="M12" s="64"/>
      <c r="N12" s="55"/>
    </row>
    <row r="13" spans="1:14" ht="15" thickBot="1" x14ac:dyDescent="0.35">
      <c r="A13" s="61"/>
      <c r="B13" s="4"/>
      <c r="C13" s="41"/>
      <c r="D13" s="2"/>
      <c r="E13" s="2"/>
      <c r="F13" s="2"/>
      <c r="G13" s="2"/>
      <c r="H13" s="3"/>
      <c r="I13" s="2"/>
      <c r="J13" s="2"/>
      <c r="K13" s="2"/>
      <c r="L13" s="2"/>
      <c r="M13" s="2"/>
      <c r="N13" s="61"/>
    </row>
    <row r="14" spans="1:14" x14ac:dyDescent="0.3">
      <c r="A14" s="61"/>
      <c r="B14" s="55"/>
      <c r="C14" s="25" t="s">
        <v>113</v>
      </c>
      <c r="D14" t="s">
        <v>107</v>
      </c>
      <c r="E14" t="s">
        <v>114</v>
      </c>
      <c r="F14" t="s">
        <v>61</v>
      </c>
      <c r="G14" t="s">
        <v>60</v>
      </c>
      <c r="H14" s="48"/>
      <c r="I14" t="s">
        <v>113</v>
      </c>
      <c r="J14" t="s">
        <v>107</v>
      </c>
      <c r="K14" t="s">
        <v>114</v>
      </c>
      <c r="L14" t="s">
        <v>61</v>
      </c>
      <c r="M14" t="s">
        <v>60</v>
      </c>
      <c r="N14" s="52"/>
    </row>
    <row r="15" spans="1:14" x14ac:dyDescent="0.3">
      <c r="A15" s="61"/>
      <c r="B15" s="55"/>
      <c r="C15" s="25" t="s">
        <v>42</v>
      </c>
      <c r="D15" t="s">
        <v>115</v>
      </c>
      <c r="E15" s="37">
        <f>SUMIF('Distribution System Assets'!E19:E21,"STORM",'Distribution System Assets'!K19:K21)</f>
        <v>0</v>
      </c>
      <c r="F15">
        <f>SUMIF('Distribution System Assets'!E19:E21,"STORM",'Distribution System Assets'!J19:J21)</f>
        <v>0</v>
      </c>
      <c r="G15" t="s">
        <v>66</v>
      </c>
      <c r="H15" s="48"/>
      <c r="I15" t="s">
        <v>41</v>
      </c>
      <c r="J15" t="s">
        <v>115</v>
      </c>
      <c r="K15" s="37">
        <f>SUMIF('Distribution System Assets'!E91:E93,"STORM",'Distribution System Assets'!K91:K93)</f>
        <v>0</v>
      </c>
      <c r="L15">
        <f>SUMIF('Distribution System Assets'!E91:E93,"STORM",'Distribution System Assets'!J91:J93)</f>
        <v>0</v>
      </c>
      <c r="M15" t="s">
        <v>72</v>
      </c>
      <c r="N15" s="52"/>
    </row>
    <row r="16" spans="1:14" x14ac:dyDescent="0.3">
      <c r="A16" s="61"/>
      <c r="B16" s="55"/>
      <c r="C16" s="25" t="s">
        <v>42</v>
      </c>
      <c r="D16" t="s">
        <v>116</v>
      </c>
      <c r="E16" s="37">
        <f>SUMIF('Distribution System Assets'!E19:E21, "SANITARY",'Distribution System Assets'!K19:K21)</f>
        <v>0</v>
      </c>
      <c r="F16">
        <f>SUMIF('Distribution System Assets'!E19:E21, "SANITARY",'Distribution System Assets'!J19:J21)</f>
        <v>0</v>
      </c>
      <c r="G16" t="s">
        <v>66</v>
      </c>
      <c r="H16" s="48"/>
      <c r="I16" t="s">
        <v>41</v>
      </c>
      <c r="J16" t="s">
        <v>116</v>
      </c>
      <c r="K16" s="37">
        <f>SUMIF('Distribution System Assets'!E91:E93,"SANITARY",'Distribution System Assets'!K91:K93)</f>
        <v>0</v>
      </c>
      <c r="L16">
        <f>SUMIF('Distribution System Assets'!E91:E93,"SANITARY",'Distribution System Assets'!J91:J93)</f>
        <v>0</v>
      </c>
      <c r="M16" t="s">
        <v>72</v>
      </c>
      <c r="N16" s="52"/>
    </row>
    <row r="17" spans="1:14" x14ac:dyDescent="0.3">
      <c r="A17" s="61"/>
      <c r="B17" s="55"/>
      <c r="C17" s="25" t="s">
        <v>42</v>
      </c>
      <c r="D17" t="s">
        <v>117</v>
      </c>
      <c r="E17" s="37">
        <f>SUMIF('Distribution System Assets'!E19:E21, "COMBINED",'Distribution System Assets'!K19:K21)</f>
        <v>0</v>
      </c>
      <c r="F17">
        <f>SUMIF('Distribution System Assets'!E19:E21, "COMBINED",'Distribution System Assets'!J19:J21)</f>
        <v>0</v>
      </c>
      <c r="G17" t="s">
        <v>66</v>
      </c>
      <c r="H17" s="48"/>
      <c r="I17" t="s">
        <v>41</v>
      </c>
      <c r="J17" t="s">
        <v>117</v>
      </c>
      <c r="K17" s="37">
        <f>SUMIF('Distribution System Assets'!E91:E93,"COMBINED",'Distribution System Assets'!K91:K93)</f>
        <v>0</v>
      </c>
      <c r="L17">
        <f>SUMIF('Distribution System Assets'!E91:E93,"COMBINED",'Distribution System Assets'!J91:J93)</f>
        <v>0</v>
      </c>
      <c r="M17" t="s">
        <v>72</v>
      </c>
      <c r="N17" s="52"/>
    </row>
    <row r="18" spans="1:14" s="25" customFormat="1" ht="28.8" x14ac:dyDescent="0.3">
      <c r="A18" s="62"/>
      <c r="B18" s="112"/>
      <c r="C18" s="25" t="s">
        <v>118</v>
      </c>
      <c r="D18" s="25" t="s">
        <v>115</v>
      </c>
      <c r="E18" s="114">
        <f>SUM('Distribution System Assets'!K25:K27)</f>
        <v>0</v>
      </c>
      <c r="F18" s="25">
        <f>SUM('Distribution System Assets'!J25:J27)</f>
        <v>0</v>
      </c>
      <c r="G18" s="25" t="s">
        <v>72</v>
      </c>
      <c r="H18" s="115"/>
      <c r="I18" s="25" t="s">
        <v>40</v>
      </c>
      <c r="J18" s="25" t="s">
        <v>115</v>
      </c>
      <c r="K18" s="114">
        <f>SUMIF('Distribution System Assets'!E97:E99,"STORM",'Distribution System Assets'!K97:K99)</f>
        <v>0</v>
      </c>
      <c r="L18" s="25">
        <f>SUMIF('Distribution System Assets'!E97:E99,"STORM",'Distribution System Assets'!J97:J99)</f>
        <v>0</v>
      </c>
      <c r="M18" s="25" t="s">
        <v>72</v>
      </c>
      <c r="N18" s="113"/>
    </row>
    <row r="19" spans="1:14" ht="28.8" x14ac:dyDescent="0.3">
      <c r="A19" s="61"/>
      <c r="B19" s="55"/>
      <c r="C19" s="25" t="s">
        <v>39</v>
      </c>
      <c r="D19" t="s">
        <v>115</v>
      </c>
      <c r="E19" s="37">
        <f>SUMIF('Distribution System Assets'!E31:E33, "STORM",'Distribution System Assets'!K31:K33)</f>
        <v>0</v>
      </c>
      <c r="F19">
        <f>SUMIF('Distribution System Assets'!E31:E33, "STORM",'Distribution System Assets'!J31:J33)</f>
        <v>0</v>
      </c>
      <c r="G19" t="s">
        <v>72</v>
      </c>
      <c r="H19" s="48"/>
      <c r="I19" s="25" t="s">
        <v>40</v>
      </c>
      <c r="J19" t="s">
        <v>116</v>
      </c>
      <c r="K19" s="37">
        <f>SUMIF('Distribution System Assets'!E97:E99,"SANITARY",'Distribution System Assets'!K97:K99)</f>
        <v>0</v>
      </c>
      <c r="L19">
        <f>SUMIF('Distribution System Assets'!E97:E99,"SANITARY",'Distribution System Assets'!J97:J99)</f>
        <v>0</v>
      </c>
      <c r="M19" t="s">
        <v>72</v>
      </c>
      <c r="N19" s="52"/>
    </row>
    <row r="20" spans="1:14" ht="45" customHeight="1" x14ac:dyDescent="0.3">
      <c r="A20" s="61"/>
      <c r="B20" s="55"/>
      <c r="C20" s="25" t="s">
        <v>39</v>
      </c>
      <c r="D20" t="s">
        <v>116</v>
      </c>
      <c r="E20" s="37">
        <f>SUMIF('Distribution System Assets'!E31:E33, "SANITARY",'Distribution System Assets'!K31:K33)</f>
        <v>0</v>
      </c>
      <c r="F20">
        <f>SUMIF('Distribution System Assets'!E31:E33, "SANITARY",'Distribution System Assets'!J31:J33)</f>
        <v>0</v>
      </c>
      <c r="G20" t="s">
        <v>72</v>
      </c>
      <c r="H20" s="48"/>
      <c r="I20" s="25" t="s">
        <v>40</v>
      </c>
      <c r="J20" t="s">
        <v>117</v>
      </c>
      <c r="K20" s="37">
        <f>SUMIF('Distribution System Assets'!E97:E99,"COMBINED",'Distribution System Assets'!K97:K99)</f>
        <v>0</v>
      </c>
      <c r="L20">
        <f>SUMIF('Distribution System Assets'!E97:E99,"COMBINED",'Distribution System Assets'!J97:J99)</f>
        <v>0</v>
      </c>
      <c r="M20" t="s">
        <v>72</v>
      </c>
      <c r="N20" s="52"/>
    </row>
    <row r="21" spans="1:14" x14ac:dyDescent="0.3">
      <c r="A21" s="61"/>
      <c r="B21" s="55"/>
      <c r="C21" s="25" t="s">
        <v>39</v>
      </c>
      <c r="D21" t="s">
        <v>117</v>
      </c>
      <c r="E21" s="37">
        <f>SUMIF('Distribution System Assets'!E31:E33, "COMBINED",'Distribution System Assets'!K31:K33)</f>
        <v>0</v>
      </c>
      <c r="F21">
        <f>SUMIF('Distribution System Assets'!E31:E33, "COMBINED",'Distribution System Assets'!J31:J33)</f>
        <v>0</v>
      </c>
      <c r="G21" t="s">
        <v>72</v>
      </c>
      <c r="H21" s="48"/>
      <c r="I21" t="s">
        <v>38</v>
      </c>
      <c r="J21" t="s">
        <v>115</v>
      </c>
      <c r="K21" s="37">
        <f>SUMIF('Distribution System Assets'!E103:E105,"STORM",'Distribution System Assets'!K103:K105)</f>
        <v>0</v>
      </c>
      <c r="L21">
        <f>SUMIF('Distribution System Assets'!E103:E105,"STORM",'Distribution System Assets'!J103:J105)</f>
        <v>0</v>
      </c>
      <c r="M21" t="s">
        <v>66</v>
      </c>
      <c r="N21" s="52"/>
    </row>
    <row r="22" spans="1:14" ht="28.8" x14ac:dyDescent="0.3">
      <c r="A22" s="61"/>
      <c r="B22" s="55"/>
      <c r="C22" s="25" t="s">
        <v>119</v>
      </c>
      <c r="D22" t="s">
        <v>115</v>
      </c>
      <c r="E22" s="37">
        <f>SUM('Distribution System Assets'!K37:K39)</f>
        <v>0</v>
      </c>
      <c r="F22">
        <f>SUM('Distribution System Assets'!J37:J39)</f>
        <v>0</v>
      </c>
      <c r="G22" t="s">
        <v>72</v>
      </c>
      <c r="H22" s="48"/>
      <c r="I22" t="s">
        <v>38</v>
      </c>
      <c r="J22" t="s">
        <v>116</v>
      </c>
      <c r="K22" s="37">
        <f>SUMIF('Distribution System Assets'!E103:E105,"SANITARY",'Distribution System Assets'!K103:K105)</f>
        <v>0</v>
      </c>
      <c r="L22">
        <f>SUMIF('Distribution System Assets'!E103:E105,"SANITARY",'Distribution System Assets'!J103:J105)</f>
        <v>0</v>
      </c>
      <c r="M22" t="s">
        <v>66</v>
      </c>
      <c r="N22" s="52"/>
    </row>
    <row r="23" spans="1:14" x14ac:dyDescent="0.3">
      <c r="A23" s="61"/>
      <c r="B23" s="55"/>
      <c r="C23" s="25" t="s">
        <v>33</v>
      </c>
      <c r="D23" t="s">
        <v>115</v>
      </c>
      <c r="E23" s="37">
        <f>SUM('Distribution System Assets'!K43:K45)</f>
        <v>0</v>
      </c>
      <c r="F23">
        <f>SUM('Distribution System Assets'!J43:J45)</f>
        <v>0</v>
      </c>
      <c r="G23" t="s">
        <v>72</v>
      </c>
      <c r="H23" s="48"/>
      <c r="I23" t="s">
        <v>38</v>
      </c>
      <c r="J23" t="s">
        <v>117</v>
      </c>
      <c r="K23" s="37">
        <f>SUMIF('Distribution System Assets'!E103:E105,"COMBINED",'Distribution System Assets'!K103:K105)</f>
        <v>0</v>
      </c>
      <c r="L23">
        <f>SUMIF('Distribution System Assets'!E103:E105,"COMBINED",'Distribution System Assets'!J103:J105)</f>
        <v>0</v>
      </c>
      <c r="M23" t="s">
        <v>66</v>
      </c>
      <c r="N23" s="52"/>
    </row>
    <row r="24" spans="1:14" ht="28.8" x14ac:dyDescent="0.3">
      <c r="A24" s="61"/>
      <c r="B24" s="55"/>
      <c r="C24" s="25" t="s">
        <v>34</v>
      </c>
      <c r="D24" t="s">
        <v>120</v>
      </c>
      <c r="E24" s="37">
        <f>SUM('Distribution System Assets'!K49:K51)</f>
        <v>0</v>
      </c>
      <c r="F24">
        <f>SUM('Distribution System Assets'!J49:J51)</f>
        <v>0</v>
      </c>
      <c r="G24" t="s">
        <v>66</v>
      </c>
      <c r="H24" s="48"/>
      <c r="I24" t="s">
        <v>35</v>
      </c>
      <c r="J24" t="s">
        <v>115</v>
      </c>
      <c r="K24" s="37">
        <f>SUM('Distribution System Assets'!K109:K111)</f>
        <v>0</v>
      </c>
      <c r="L24">
        <f>SUM('Distribution System Assets'!J109:J111)</f>
        <v>0</v>
      </c>
      <c r="M24" t="s">
        <v>72</v>
      </c>
      <c r="N24" s="52"/>
    </row>
    <row r="25" spans="1:14" ht="28.8" x14ac:dyDescent="0.3">
      <c r="A25" s="61"/>
      <c r="B25" s="55"/>
      <c r="C25" s="25" t="s">
        <v>44</v>
      </c>
      <c r="D25" t="s">
        <v>115</v>
      </c>
      <c r="E25" s="37">
        <f>SUMIF('Distribution System Assets'!E55:E57, "STORM",'Distribution System Assets'!K55:K57)</f>
        <v>0</v>
      </c>
      <c r="F25">
        <f>SUMIF('Distribution System Assets'!E55:E57, "STORM",'Distribution System Assets'!J55:J57)</f>
        <v>0</v>
      </c>
      <c r="G25" t="s">
        <v>72</v>
      </c>
      <c r="H25" s="48"/>
      <c r="I25" t="s">
        <v>124</v>
      </c>
      <c r="J25" t="s">
        <v>115</v>
      </c>
      <c r="K25" s="37">
        <f>SUM('Distribution System Assets'!K115:K117)</f>
        <v>0</v>
      </c>
      <c r="L25">
        <f>SUM('Distribution System Assets'!J115:J117)</f>
        <v>0</v>
      </c>
      <c r="M25" t="s">
        <v>66</v>
      </c>
      <c r="N25" s="52"/>
    </row>
    <row r="26" spans="1:14" ht="28.8" x14ac:dyDescent="0.3">
      <c r="A26" s="61"/>
      <c r="B26" s="55"/>
      <c r="C26" s="25" t="s">
        <v>44</v>
      </c>
      <c r="D26" t="s">
        <v>116</v>
      </c>
      <c r="E26" s="37">
        <f>SUMIF('Distribution System Assets'!E55:E57, "STORM",'Distribution System Assets'!K55:K57)</f>
        <v>0</v>
      </c>
      <c r="F26">
        <f>SUMIF('Distribution System Assets'!E55:E57, "SANITARY",'Distribution System Assets'!J55:J57)</f>
        <v>0</v>
      </c>
      <c r="G26" t="s">
        <v>72</v>
      </c>
      <c r="H26" s="48"/>
      <c r="I26" t="s">
        <v>125</v>
      </c>
      <c r="J26" t="s">
        <v>115</v>
      </c>
      <c r="K26" s="37">
        <f>SUMIF('Distribution System Assets'!E121:E130,"STORM",'Distribution System Assets'!K121:K130)</f>
        <v>0</v>
      </c>
      <c r="L26">
        <f>SUMIF('Distribution System Assets'!E121:E130,"STORM",'Distribution System Assets'!J121:J130)</f>
        <v>0</v>
      </c>
      <c r="M26" t="s">
        <v>72</v>
      </c>
      <c r="N26" s="52"/>
    </row>
    <row r="27" spans="1:14" ht="28.8" x14ac:dyDescent="0.3">
      <c r="A27" s="61"/>
      <c r="B27" s="55"/>
      <c r="C27" s="25" t="s">
        <v>44</v>
      </c>
      <c r="D27" t="s">
        <v>117</v>
      </c>
      <c r="E27" s="37">
        <f>SUMIF('Distribution System Assets'!E55:E57, "STORM",'Distribution System Assets'!K55:K57)</f>
        <v>0</v>
      </c>
      <c r="F27">
        <f>SUMIF('Distribution System Assets'!E55:E57, "COMBINED",'Distribution System Assets'!J55:J57)</f>
        <v>0</v>
      </c>
      <c r="G27" t="s">
        <v>72</v>
      </c>
      <c r="H27" s="48"/>
      <c r="I27" t="s">
        <v>125</v>
      </c>
      <c r="J27" t="s">
        <v>116</v>
      </c>
      <c r="K27" s="37">
        <f>SUMIF('Distribution System Assets'!E121:E130,"SANITARY",'Distribution System Assets'!K121:K130)</f>
        <v>0</v>
      </c>
      <c r="L27">
        <f>SUMIF('Distribution System Assets'!E121:E130,"SANITARY",'Distribution System Assets'!J121:J130)</f>
        <v>0</v>
      </c>
      <c r="M27" t="s">
        <v>72</v>
      </c>
      <c r="N27" s="52"/>
    </row>
    <row r="28" spans="1:14" ht="43.2" x14ac:dyDescent="0.3">
      <c r="A28" s="61"/>
      <c r="B28" s="55"/>
      <c r="C28" s="25" t="s">
        <v>121</v>
      </c>
      <c r="D28" t="s">
        <v>115</v>
      </c>
      <c r="E28" s="37">
        <f>SUM('Distribution System Assets'!K61:K63)</f>
        <v>0</v>
      </c>
      <c r="F28">
        <f>SUM('Distribution System Assets'!J61:J63)</f>
        <v>0</v>
      </c>
      <c r="G28" t="s">
        <v>72</v>
      </c>
      <c r="H28" s="48"/>
      <c r="I28" t="s">
        <v>125</v>
      </c>
      <c r="J28" t="s">
        <v>117</v>
      </c>
      <c r="K28" s="37">
        <f>SUMIF('Distribution System Assets'!E121:E130,"COMBINED",'Distribution System Assets'!K121:K130)</f>
        <v>0</v>
      </c>
      <c r="L28">
        <f>SUMIF('Distribution System Assets'!E121:E130,"COMBINED",'Distribution System Assets'!J121:J130)</f>
        <v>0</v>
      </c>
      <c r="M28" t="s">
        <v>72</v>
      </c>
      <c r="N28" s="52"/>
    </row>
    <row r="29" spans="1:14" ht="43.2" x14ac:dyDescent="0.3">
      <c r="A29" s="61"/>
      <c r="B29" s="55"/>
      <c r="C29" s="25" t="s">
        <v>122</v>
      </c>
      <c r="D29" t="s">
        <v>115</v>
      </c>
      <c r="E29" s="37">
        <f>SUM('Distribution System Assets'!K67:K69)</f>
        <v>0</v>
      </c>
      <c r="F29">
        <f>SUM('Distribution System Assets'!J67:J69)</f>
        <v>0</v>
      </c>
      <c r="G29" t="s">
        <v>72</v>
      </c>
      <c r="H29" s="48"/>
      <c r="I29" t="s">
        <v>111</v>
      </c>
      <c r="J29" t="s">
        <v>115</v>
      </c>
      <c r="K29" s="37">
        <f>SUMIF('Distribution System Assets'!E134:E136, "STORM",'Distribution System Assets'!K134:K136)</f>
        <v>0</v>
      </c>
      <c r="L29">
        <f>SUMIF('Distribution System Assets'!E134:E136,"STORM",'Distribution System Assets'!J134:J136)</f>
        <v>0</v>
      </c>
      <c r="N29" s="52"/>
    </row>
    <row r="30" spans="1:14" x14ac:dyDescent="0.3">
      <c r="A30" s="61"/>
      <c r="B30" s="55"/>
      <c r="C30" s="25" t="s">
        <v>37</v>
      </c>
      <c r="D30" t="s">
        <v>115</v>
      </c>
      <c r="E30" s="37">
        <f>SUM('Distribution System Assets'!K73:K75)</f>
        <v>0</v>
      </c>
      <c r="F30">
        <f>SUM('Distribution System Assets'!J73:J75)</f>
        <v>0</v>
      </c>
      <c r="G30" t="s">
        <v>72</v>
      </c>
      <c r="H30" s="48"/>
      <c r="I30" t="s">
        <v>111</v>
      </c>
      <c r="J30" t="s">
        <v>116</v>
      </c>
      <c r="K30" s="37">
        <f>SUMIF('Distribution System Assets'!E134:E136,"SANITARY",'Distribution System Assets'!K134:K136)</f>
        <v>0</v>
      </c>
      <c r="L30">
        <f>SUMIF('Distribution System Assets'!E134:E136,"SANITARY",'Distribution System Assets'!J134:J136)</f>
        <v>0</v>
      </c>
      <c r="N30" s="52"/>
    </row>
    <row r="31" spans="1:14" x14ac:dyDescent="0.3">
      <c r="A31" s="61"/>
      <c r="B31" s="55"/>
      <c r="C31" s="25" t="s">
        <v>36</v>
      </c>
      <c r="D31" t="s">
        <v>115</v>
      </c>
      <c r="E31" s="37">
        <f>SUMIF('Distribution System Assets'!E79:E81, "STORM",'Distribution System Assets'!K79:K81)</f>
        <v>0</v>
      </c>
      <c r="F31">
        <f>SUMIF('Distribution System Assets'!E79:E81, "STORM",'Distribution System Assets'!J79:J81)</f>
        <v>0</v>
      </c>
      <c r="G31" t="s">
        <v>66</v>
      </c>
      <c r="H31" s="48"/>
      <c r="I31" t="s">
        <v>111</v>
      </c>
      <c r="J31" t="s">
        <v>117</v>
      </c>
      <c r="K31" s="37">
        <f>SUMIF('Distribution System Assets'!E134:E136,"COMBINED",'Distribution System Assets'!K134:K136)</f>
        <v>0</v>
      </c>
      <c r="L31">
        <f>SUMIF('Distribution System Assets'!E134:E136,"COMBINED",'Distribution System Assets'!J134:J136)</f>
        <v>0</v>
      </c>
      <c r="N31" s="52"/>
    </row>
    <row r="32" spans="1:14" x14ac:dyDescent="0.3">
      <c r="A32" s="61"/>
      <c r="B32" s="55"/>
      <c r="C32" s="25" t="s">
        <v>36</v>
      </c>
      <c r="D32" t="s">
        <v>116</v>
      </c>
      <c r="E32" s="37">
        <f>SUMIF('Distribution System Assets'!E79:E81, "SANITARY",'Distribution System Assets'!K79:K81)</f>
        <v>0</v>
      </c>
      <c r="F32">
        <f>SUMIF('Distribution System Assets'!E79:E81, "SANITARY",'Distribution System Assets'!J79:J81)</f>
        <v>0</v>
      </c>
      <c r="G32" t="s">
        <v>66</v>
      </c>
      <c r="H32" s="52"/>
      <c r="I32" s="46"/>
      <c r="J32" s="46"/>
      <c r="K32" s="63"/>
      <c r="L32" s="63"/>
      <c r="M32" s="63"/>
      <c r="N32" s="61"/>
    </row>
    <row r="33" spans="1:14" x14ac:dyDescent="0.3">
      <c r="A33" s="61"/>
      <c r="B33" s="55"/>
      <c r="C33" s="25" t="s">
        <v>36</v>
      </c>
      <c r="D33" t="s">
        <v>117</v>
      </c>
      <c r="E33" s="37">
        <f>SUMIF('Distribution System Assets'!E79:E81, "COMBINED",'Distribution System Assets'!K79:K81)</f>
        <v>0</v>
      </c>
      <c r="F33">
        <f>SUMIF('Distribution System Assets'!E79:E81, "COMBINED",'Distribution System Assets'!J79:J81)</f>
        <v>0</v>
      </c>
      <c r="G33" t="s">
        <v>66</v>
      </c>
      <c r="H33" s="48"/>
      <c r="I33" s="106" t="s">
        <v>126</v>
      </c>
      <c r="J33" s="107">
        <f>SUM(Table1[Cost],Table2[Cost])</f>
        <v>0</v>
      </c>
      <c r="K33" s="52"/>
      <c r="L33" s="61"/>
      <c r="M33" s="61"/>
      <c r="N33" s="61"/>
    </row>
    <row r="34" spans="1:14" x14ac:dyDescent="0.3">
      <c r="A34" s="61"/>
      <c r="B34" s="55"/>
      <c r="C34" s="25" t="s">
        <v>45</v>
      </c>
      <c r="D34" t="s">
        <v>115</v>
      </c>
      <c r="E34" s="37">
        <f>SUMIF('Distribution System Assets'!E85:E87, "STORM",'Distribution System Assets'!K85:K87)</f>
        <v>0</v>
      </c>
      <c r="F34">
        <f>SUMIF('Distribution System Assets'!E85:E87, "STORM",'Distribution System Assets'!J85:J87)</f>
        <v>0</v>
      </c>
      <c r="G34" t="s">
        <v>72</v>
      </c>
      <c r="H34" s="48"/>
      <c r="I34" s="108" t="s">
        <v>127</v>
      </c>
      <c r="J34" s="109">
        <f>SUMIF(Table1[Waste Type], "Storm",Table1[Cost])+SUMIF(Table2[Waste Type], "Storm",Table2[Cost])</f>
        <v>0</v>
      </c>
      <c r="K34" s="52"/>
      <c r="L34" s="61"/>
      <c r="M34" s="61"/>
      <c r="N34" s="61"/>
    </row>
    <row r="35" spans="1:14" x14ac:dyDescent="0.3">
      <c r="A35" s="61"/>
      <c r="B35" s="55"/>
      <c r="C35" s="25" t="s">
        <v>123</v>
      </c>
      <c r="D35" t="s">
        <v>116</v>
      </c>
      <c r="E35" s="37">
        <f>SUMIF('Distribution System Assets'!E85:E87, "SANITARY",'Distribution System Assets'!K85:K87)</f>
        <v>0</v>
      </c>
      <c r="F35">
        <f>SUMIF('Distribution System Assets'!E85:E87, "SANITARY",'Distribution System Assets'!J85:J87)</f>
        <v>0</v>
      </c>
      <c r="G35" t="s">
        <v>72</v>
      </c>
      <c r="H35" s="48"/>
      <c r="I35" s="108" t="s">
        <v>128</v>
      </c>
      <c r="J35" s="109">
        <f>SUMIF(Table1[Waste Type], "Sanitary",Table1[Cost])+SUMIF(Table2[Waste Type], "Sanitary",Table2[Cost])</f>
        <v>0</v>
      </c>
      <c r="K35" s="52"/>
      <c r="L35" s="61"/>
      <c r="M35" s="61"/>
      <c r="N35" s="61"/>
    </row>
    <row r="36" spans="1:14" x14ac:dyDescent="0.3">
      <c r="A36" s="61"/>
      <c r="B36" s="55"/>
      <c r="C36" s="25" t="s">
        <v>45</v>
      </c>
      <c r="D36" t="s">
        <v>117</v>
      </c>
      <c r="E36" s="37">
        <f>SUMIF('Distribution System Assets'!E85:E87, "COMBINED",'Distribution System Assets'!K85:K87)</f>
        <v>0</v>
      </c>
      <c r="F36">
        <f>SUMIF('Distribution System Assets'!E85:E87, "COMBINED",'Distribution System Assets'!J85:J87)</f>
        <v>0</v>
      </c>
      <c r="G36" t="s">
        <v>72</v>
      </c>
      <c r="H36" s="56"/>
      <c r="I36" s="110" t="s">
        <v>129</v>
      </c>
      <c r="J36" s="111">
        <f>SUMIF(Table1[Waste Type], "Combined",Table1[Cost])+SUMIF(Table2[Waste Type], "Combined",Table2[Cost])</f>
        <v>0</v>
      </c>
      <c r="K36" s="52"/>
      <c r="L36" s="61"/>
      <c r="M36" s="61"/>
      <c r="N36" s="61"/>
    </row>
    <row r="37" spans="1:14" x14ac:dyDescent="0.3">
      <c r="A37" s="61"/>
      <c r="B37" s="61"/>
      <c r="C37" s="105"/>
      <c r="D37" s="63"/>
      <c r="E37" s="63"/>
      <c r="F37" s="63"/>
      <c r="G37" s="63"/>
      <c r="H37" s="61"/>
      <c r="I37" s="63"/>
      <c r="J37" s="63"/>
      <c r="K37" s="61"/>
      <c r="L37" s="61"/>
      <c r="M37" s="61"/>
      <c r="N37" s="61"/>
    </row>
    <row r="38" spans="1:14" x14ac:dyDescent="0.3">
      <c r="A38" s="61"/>
      <c r="B38" s="61"/>
      <c r="C38" s="62"/>
      <c r="D38" s="61"/>
      <c r="E38" s="61"/>
      <c r="F38" s="61"/>
      <c r="G38" s="61"/>
      <c r="H38" s="61"/>
      <c r="I38" s="61"/>
      <c r="J38" s="61"/>
      <c r="K38" s="61"/>
      <c r="L38" s="61"/>
      <c r="M38" s="61"/>
      <c r="N38" s="61"/>
    </row>
  </sheetData>
  <sheetProtection sheet="1" objects="1" scenarios="1"/>
  <mergeCells count="19">
    <mergeCell ref="B10:D10"/>
    <mergeCell ref="E10:G10"/>
    <mergeCell ref="H10:I10"/>
    <mergeCell ref="J10:L10"/>
    <mergeCell ref="D3:K3"/>
    <mergeCell ref="D4:K4"/>
    <mergeCell ref="D5:K5"/>
    <mergeCell ref="B7:D7"/>
    <mergeCell ref="E7:G7"/>
    <mergeCell ref="H7:I7"/>
    <mergeCell ref="J7:L7"/>
    <mergeCell ref="B8:D8"/>
    <mergeCell ref="E8:G8"/>
    <mergeCell ref="H8:I8"/>
    <mergeCell ref="J8:L8"/>
    <mergeCell ref="B9:D9"/>
    <mergeCell ref="E9:G9"/>
    <mergeCell ref="H9:I9"/>
    <mergeCell ref="J9:L9"/>
  </mergeCells>
  <conditionalFormatting sqref="K13">
    <cfRule type="cellIs" dxfId="2" priority="3" stopIfTrue="1" operator="equal">
      <formula>0</formula>
    </cfRule>
  </conditionalFormatting>
  <conditionalFormatting sqref="J12">
    <cfRule type="cellIs" dxfId="1" priority="2" stopIfTrue="1" operator="equal">
      <formula>0</formula>
    </cfRule>
  </conditionalFormatting>
  <conditionalFormatting sqref="J1:J2 I6 J11">
    <cfRule type="cellIs" dxfId="0" priority="1" stopIfTrue="1" operator="equal">
      <formula>0</formula>
    </cfRule>
  </conditionalFormatting>
  <pageMargins left="0.7" right="0.7" top="0.75" bottom="0.75" header="0.3" footer="0.3"/>
  <pageSetup scale="7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D3EB-427C-4129-8E3C-9CE6A768AF5A}">
  <dimension ref="A1:B4"/>
  <sheetViews>
    <sheetView workbookViewId="0">
      <selection activeCell="I27" sqref="I27"/>
    </sheetView>
  </sheetViews>
  <sheetFormatPr defaultRowHeight="14.4" x14ac:dyDescent="0.3"/>
  <cols>
    <col min="1" max="1" width="12.33203125" customWidth="1"/>
  </cols>
  <sheetData>
    <row r="1" spans="1:2" x14ac:dyDescent="0.3">
      <c r="A1" t="s">
        <v>107</v>
      </c>
      <c r="B1" t="s">
        <v>59</v>
      </c>
    </row>
    <row r="2" spans="1:2" x14ac:dyDescent="0.3">
      <c r="A2" t="s">
        <v>69</v>
      </c>
      <c r="B2" t="s">
        <v>87</v>
      </c>
    </row>
    <row r="3" spans="1:2" x14ac:dyDescent="0.3">
      <c r="A3" t="s">
        <v>108</v>
      </c>
      <c r="B3" t="s">
        <v>110</v>
      </c>
    </row>
    <row r="4" spans="1:2" x14ac:dyDescent="0.3">
      <c r="A4" t="s">
        <v>109</v>
      </c>
      <c r="B4"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EB2F7DD3CAB741835758E9E4446A20" ma:contentTypeVersion="15" ma:contentTypeDescription="Create a new document." ma:contentTypeScope="" ma:versionID="e026b356479a1f6859d272c664031163">
  <xsd:schema xmlns:xsd="http://www.w3.org/2001/XMLSchema" xmlns:xs="http://www.w3.org/2001/XMLSchema" xmlns:p="http://schemas.microsoft.com/office/2006/metadata/properties" xmlns:ns3="a51d54a0-23c3-4e6d-940d-e4f52f2c4b84" xmlns:ns4="8c0618ad-8c62-405b-80e4-3375f5a41c72" targetNamespace="http://schemas.microsoft.com/office/2006/metadata/properties" ma:root="true" ma:fieldsID="b833459e085d150a364be55edb4c3876" ns3:_="" ns4:_="">
    <xsd:import namespace="a51d54a0-23c3-4e6d-940d-e4f52f2c4b84"/>
    <xsd:import namespace="8c0618ad-8c62-405b-80e4-3375f5a41c7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d54a0-23c3-4e6d-940d-e4f52f2c4b8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0618ad-8c62-405b-80e4-3375f5a41c7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51d54a0-23c3-4e6d-940d-e4f52f2c4b84" xsi:nil="true"/>
  </documentManagement>
</p:properties>
</file>

<file path=customXml/itemProps1.xml><?xml version="1.0" encoding="utf-8"?>
<ds:datastoreItem xmlns:ds="http://schemas.openxmlformats.org/officeDocument/2006/customXml" ds:itemID="{5F256AB3-67AC-49A1-A730-FFF2C57E368C}">
  <ds:schemaRefs>
    <ds:schemaRef ds:uri="http://schemas.microsoft.com/sharepoint/v3/contenttype/forms"/>
  </ds:schemaRefs>
</ds:datastoreItem>
</file>

<file path=customXml/itemProps2.xml><?xml version="1.0" encoding="utf-8"?>
<ds:datastoreItem xmlns:ds="http://schemas.openxmlformats.org/officeDocument/2006/customXml" ds:itemID="{4B33161C-6510-4453-A8A3-C14CF37BA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d54a0-23c3-4e6d-940d-e4f52f2c4b84"/>
    <ds:schemaRef ds:uri="8c0618ad-8c62-405b-80e4-3375f5a41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E2A85-0B8D-4075-AF42-AF5B3BDB2059}">
  <ds:schemaRefs>
    <ds:schemaRef ds:uri="http://schemas.microsoft.com/office/2006/documentManagement/types"/>
    <ds:schemaRef ds:uri="8c0618ad-8c62-405b-80e4-3375f5a41c72"/>
    <ds:schemaRef ds:uri="http://schemas.microsoft.com/office/infopath/2007/PartnerControls"/>
    <ds:schemaRef ds:uri="http://www.w3.org/XML/1998/namespace"/>
    <ds:schemaRef ds:uri="http://schemas.microsoft.com/office/2006/metadata/properties"/>
    <ds:schemaRef ds:uri="a51d54a0-23c3-4e6d-940d-e4f52f2c4b84"/>
    <ds:schemaRef ds:uri="http://schemas.openxmlformats.org/package/2006/metadata/core-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Sheet</vt:lpstr>
      <vt:lpstr>Explanatory Notes</vt:lpstr>
      <vt:lpstr>Asset List</vt:lpstr>
      <vt:lpstr>Distribution System Assets</vt:lpstr>
      <vt:lpstr>Abandonments</vt:lpstr>
      <vt:lpstr>Summary Sheet</vt:lpstr>
      <vt:lpstr>Command Sheet</vt:lpstr>
      <vt:lpstr>'Asset List'!Print_Area</vt:lpstr>
      <vt:lpstr>'Cover Sheet'!Print_Area</vt:lpstr>
      <vt:lpstr>'Explanatory Notes'!Print_Area</vt:lpstr>
      <vt:lpstr>'Summary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Amber</dc:creator>
  <cp:lastModifiedBy>Wright, Alexander</cp:lastModifiedBy>
  <cp:lastPrinted>2026-03-03T16:28:09Z</cp:lastPrinted>
  <dcterms:created xsi:type="dcterms:W3CDTF">2026-03-02T21:10:57Z</dcterms:created>
  <dcterms:modified xsi:type="dcterms:W3CDTF">2026-03-26T20:53:08Z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0x0101000CEB2F7DD3CAB741835758E9E4446A20</vt:lpwstr>
  </property>
</Properties>
</file>